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ersonal\sedlackovaj\Dokumenty\Účetnictví\Zprávy o hospodaření\"/>
    </mc:Choice>
  </mc:AlternateContent>
  <xr:revisionPtr revIDLastSave="0" documentId="13_ncr:1_{3AE4841B-C5D1-412D-B2E8-3D1B1C0B34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4" i="1"/>
  <c r="H26" i="1"/>
  <c r="H17" i="1"/>
  <c r="H38" i="1"/>
  <c r="H51" i="1"/>
  <c r="H89" i="1"/>
  <c r="H100" i="1"/>
  <c r="H121" i="1" l="1"/>
  <c r="H110" i="1" l="1"/>
  <c r="H116" i="1" l="1"/>
  <c r="H123" i="1" s="1"/>
  <c r="H104" i="1" l="1"/>
</calcChain>
</file>

<file path=xl/sharedStrings.xml><?xml version="1.0" encoding="utf-8"?>
<sst xmlns="http://schemas.openxmlformats.org/spreadsheetml/2006/main" count="108" uniqueCount="96">
  <si>
    <t>I.Příjmy</t>
  </si>
  <si>
    <t>Příjmy celkem</t>
  </si>
  <si>
    <t>celkem</t>
  </si>
  <si>
    <t>II. Výdaje</t>
  </si>
  <si>
    <t>Výdaje celkem</t>
  </si>
  <si>
    <t>……………………………………………..</t>
  </si>
  <si>
    <t xml:space="preserve">Výroční zpráva o hospodaření Základní školy Lanškroun </t>
  </si>
  <si>
    <t xml:space="preserve">Zpracovala: </t>
  </si>
  <si>
    <t>Odborná literatura</t>
  </si>
  <si>
    <t>Jana Sedláčková</t>
  </si>
  <si>
    <t>I. Příjmy</t>
  </si>
  <si>
    <t>logopedické poradenství</t>
  </si>
  <si>
    <t>II.Výdaje</t>
  </si>
  <si>
    <t>(ÚZ 33063)</t>
  </si>
  <si>
    <t>Projekt OP VVV Škola jinak</t>
  </si>
  <si>
    <t>Rozdíl příjmů a výdajů doplňková činnost</t>
  </si>
  <si>
    <t>Rozdíl příjmů a výdajů hlavní činnost</t>
  </si>
  <si>
    <t>OPVVV</t>
  </si>
  <si>
    <t>(ÚZ 33353)</t>
  </si>
  <si>
    <t>Potravinová pomoc dětem</t>
  </si>
  <si>
    <t>Dotace ze stát.rozpočtu celkem</t>
  </si>
  <si>
    <t>Provoz</t>
  </si>
  <si>
    <t>Platy,odvody,pomůcky</t>
  </si>
  <si>
    <t>Výnosy z transferů 403</t>
  </si>
  <si>
    <t>Ostatní příjmy</t>
  </si>
  <si>
    <t>Úroky od banky</t>
  </si>
  <si>
    <t>Tržby za poškozené učebnice, pracovní sešity</t>
  </si>
  <si>
    <t>Tržby za sešity, ŽK</t>
  </si>
  <si>
    <t>Prodej služeb</t>
  </si>
  <si>
    <t>Jiné příjmy - jiné výnosy z činnosti</t>
  </si>
  <si>
    <t>Čerpání fondů - RF, IF</t>
  </si>
  <si>
    <t>Z toho provozní náklady přímé</t>
  </si>
  <si>
    <t>Hrubé platy zaměstnanců</t>
  </si>
  <si>
    <t>Hrubé platy z dohod</t>
  </si>
  <si>
    <t>Tvorba FKSP z platů</t>
  </si>
  <si>
    <t>Odvody SP,ZP</t>
  </si>
  <si>
    <t>Z toho provozní náklady ONIV</t>
  </si>
  <si>
    <t>Ochranné pomůcky</t>
  </si>
  <si>
    <t>Cestovné</t>
  </si>
  <si>
    <t>Školení,vzdělávání,lékařské prohlídky</t>
  </si>
  <si>
    <t>Zákonné pojištění zaměstnanci</t>
  </si>
  <si>
    <t>Nemocenská</t>
  </si>
  <si>
    <t>Z toho provozní náklady celkem čerpány</t>
  </si>
  <si>
    <t>Vzdělávání</t>
  </si>
  <si>
    <t>Cestovné, dopravné, ubytování, kopírování</t>
  </si>
  <si>
    <t xml:space="preserve">Materiál </t>
  </si>
  <si>
    <t>Spotřební materiál</t>
  </si>
  <si>
    <t>Sešity, ŽK</t>
  </si>
  <si>
    <t>Školní materiál</t>
  </si>
  <si>
    <t xml:space="preserve">Voda </t>
  </si>
  <si>
    <t>Plyn</t>
  </si>
  <si>
    <t>El.energie</t>
  </si>
  <si>
    <t>Náklad JDDNM, JDDHM</t>
  </si>
  <si>
    <t>Opravy a udržování</t>
  </si>
  <si>
    <t>Náklady na reprezentaci</t>
  </si>
  <si>
    <t>Stočné voda, srážková voda</t>
  </si>
  <si>
    <t>Ostatní služby (ověřování listin, popelnice, skartace)</t>
  </si>
  <si>
    <t>Ostatní služby - revize zařízení</t>
  </si>
  <si>
    <t>Ostatní služby školního psychologa+PPP+pojistné</t>
  </si>
  <si>
    <t>Provize za stravenky</t>
  </si>
  <si>
    <t>Ostatní služby (poplatky-banka, daň z úroků)</t>
  </si>
  <si>
    <t xml:space="preserve">Ostatní služby (správa a údržba sítě, web. stránky, služby PCO) </t>
  </si>
  <si>
    <t>Ostatní služby (obědy věcná režie - žáci)</t>
  </si>
  <si>
    <t>Zákonné sociální náklady (vzdělávání-školení)</t>
  </si>
  <si>
    <t>Odpisy HM</t>
  </si>
  <si>
    <t>Náklad z DDHM</t>
  </si>
  <si>
    <t>Ostatní služby (služby pošt)</t>
  </si>
  <si>
    <t>Ostatní služby (telefonní služby)</t>
  </si>
  <si>
    <t>Ostatní služby (nájemné)</t>
  </si>
  <si>
    <t>Ostatní služby (internet)</t>
  </si>
  <si>
    <t>roku 2020</t>
  </si>
  <si>
    <t>(ÚZ 33079)</t>
  </si>
  <si>
    <t>Podpora fin. do PhMax</t>
  </si>
  <si>
    <t>Ostatní výnosy</t>
  </si>
  <si>
    <t xml:space="preserve">Zákonné sociální náklady </t>
  </si>
  <si>
    <t>Doplňková činnost ZŠ Lanškroun 2020</t>
  </si>
  <si>
    <t>Zisk k 31.12.2020 je ve výši 1.959,- Kč z doplňkové činnosti.</t>
  </si>
  <si>
    <t>podpis ředitele školy - Mgr. Hana Minářová, MBA</t>
  </si>
  <si>
    <t>Hrubé platy ÚZ 33 079</t>
  </si>
  <si>
    <t>Hrubé platy z OP VVV</t>
  </si>
  <si>
    <t>Náklad JDDHM</t>
  </si>
  <si>
    <t>Náklad DDHM</t>
  </si>
  <si>
    <t>Ostatní služby (vzdělávací program pro žáky)</t>
  </si>
  <si>
    <t>Zákonné sociální náklady (ochranné pomůcky)</t>
  </si>
  <si>
    <t>Náklad z JDDHM</t>
  </si>
  <si>
    <t>Ostatní služby (vratka za ŠD)</t>
  </si>
  <si>
    <t>Ostatní služby (prádelna)</t>
  </si>
  <si>
    <t>Ostatní služby (plavecký výcvik)</t>
  </si>
  <si>
    <t>Cestovné, dopravné</t>
  </si>
  <si>
    <t>Ostatní služby (vzdělávání)</t>
  </si>
  <si>
    <t>Ostatní služby (vema, pamos, entry…....)</t>
  </si>
  <si>
    <t xml:space="preserve">Prodaný materiál </t>
  </si>
  <si>
    <t>Prodaný materiál (učebnice,škol.pomůcky)</t>
  </si>
  <si>
    <t>Zákonné sociální náklady (poplatky za lékařské prohlídky)</t>
  </si>
  <si>
    <t>Ostatní služby</t>
  </si>
  <si>
    <t>Zisk k 31.12.2020 je ve výši  22.485,88 Kč z hlavní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</si>
</sst>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color indexed="30"/>
      <name val="Arial CE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ont="1"/>
    <xf numFmtId="0" fontId="5" fillId="0" borderId="0" xfId="0" applyFont="1"/>
    <xf numFmtId="4" fontId="6" fillId="0" borderId="0" xfId="0" applyNumberFormat="1" applyFont="1"/>
    <xf numFmtId="4" fontId="4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8" fillId="0" borderId="0" xfId="0" applyFont="1"/>
    <xf numFmtId="4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Font="1"/>
    <xf numFmtId="2" fontId="9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14" fontId="0" fillId="0" borderId="0" xfId="0" applyNumberFormat="1" applyAlignment="1">
      <alignment horizontal="left"/>
    </xf>
    <xf numFmtId="4" fontId="8" fillId="0" borderId="0" xfId="0" applyNumberFormat="1" applyFont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4" fontId="0" fillId="0" borderId="0" xfId="0" applyNumberFormat="1" applyAlignment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Font="1" applyFill="1"/>
    <xf numFmtId="164" fontId="0" fillId="0" borderId="0" xfId="0" applyNumberFormat="1" applyFill="1"/>
    <xf numFmtId="164" fontId="10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topLeftCell="A109" zoomScaleNormal="100" workbookViewId="0">
      <selection activeCell="J128" sqref="J128"/>
    </sheetView>
  </sheetViews>
  <sheetFormatPr defaultRowHeight="12.75" x14ac:dyDescent="0.2"/>
  <cols>
    <col min="1" max="1" width="5.85546875" customWidth="1"/>
    <col min="3" max="3" width="14.28515625" customWidth="1"/>
    <col min="5" max="5" width="16.42578125" customWidth="1"/>
    <col min="6" max="7" width="11" customWidth="1"/>
    <col min="8" max="8" width="19.7109375" style="7" bestFit="1" customWidth="1"/>
    <col min="10" max="10" width="19.5703125" style="7" customWidth="1"/>
  </cols>
  <sheetData>
    <row r="1" spans="1:10" ht="15.75" x14ac:dyDescent="0.25">
      <c r="A1" s="1"/>
      <c r="B1" s="1" t="s">
        <v>6</v>
      </c>
      <c r="C1" s="1"/>
      <c r="D1" s="1"/>
      <c r="E1" s="1"/>
      <c r="F1" s="1"/>
      <c r="G1" s="1"/>
    </row>
    <row r="2" spans="1:10" ht="15.75" x14ac:dyDescent="0.25">
      <c r="E2" s="16" t="s">
        <v>70</v>
      </c>
    </row>
    <row r="3" spans="1:10" x14ac:dyDescent="0.2">
      <c r="A3" t="s">
        <v>0</v>
      </c>
    </row>
    <row r="4" spans="1:10" ht="15.75" x14ac:dyDescent="0.25">
      <c r="B4" s="10" t="s">
        <v>1</v>
      </c>
      <c r="H4" s="25">
        <f>H17+H26</f>
        <v>29362291.329999998</v>
      </c>
      <c r="J4" s="25"/>
    </row>
    <row r="6" spans="1:10" x14ac:dyDescent="0.2">
      <c r="B6" t="s">
        <v>20</v>
      </c>
      <c r="H6" s="24"/>
      <c r="J6" s="24"/>
    </row>
    <row r="7" spans="1:10" x14ac:dyDescent="0.2">
      <c r="C7" t="s">
        <v>21</v>
      </c>
      <c r="H7" s="41">
        <v>1794425.3</v>
      </c>
      <c r="J7" s="23"/>
    </row>
    <row r="8" spans="1:10" x14ac:dyDescent="0.2">
      <c r="C8" t="s">
        <v>22</v>
      </c>
      <c r="E8" t="s">
        <v>18</v>
      </c>
      <c r="H8" s="41">
        <v>26904509</v>
      </c>
      <c r="I8" s="2"/>
      <c r="J8" s="23"/>
    </row>
    <row r="9" spans="1:10" x14ac:dyDescent="0.2">
      <c r="C9" t="s">
        <v>23</v>
      </c>
      <c r="H9" s="41">
        <v>13308</v>
      </c>
      <c r="J9" s="23"/>
    </row>
    <row r="10" spans="1:10" x14ac:dyDescent="0.2">
      <c r="C10" t="s">
        <v>17</v>
      </c>
      <c r="E10" t="s">
        <v>13</v>
      </c>
      <c r="H10" s="41">
        <v>274238.24</v>
      </c>
      <c r="J10" s="23"/>
    </row>
    <row r="11" spans="1:10" x14ac:dyDescent="0.2">
      <c r="C11" t="s">
        <v>72</v>
      </c>
      <c r="E11" t="s">
        <v>71</v>
      </c>
      <c r="H11" s="41">
        <v>179456</v>
      </c>
      <c r="J11" s="23"/>
    </row>
    <row r="12" spans="1:10" x14ac:dyDescent="0.2">
      <c r="C12" t="s">
        <v>19</v>
      </c>
      <c r="H12" s="41">
        <v>33342</v>
      </c>
      <c r="J12" s="23"/>
    </row>
    <row r="13" spans="1:10" x14ac:dyDescent="0.2">
      <c r="H13" s="23"/>
      <c r="J13" s="23"/>
    </row>
    <row r="14" spans="1:10" x14ac:dyDescent="0.2">
      <c r="H14" s="23"/>
      <c r="J14" s="23"/>
    </row>
    <row r="15" spans="1:10" x14ac:dyDescent="0.2">
      <c r="H15" s="23"/>
      <c r="J15" s="23"/>
    </row>
    <row r="16" spans="1:10" x14ac:dyDescent="0.2">
      <c r="H16" s="23"/>
      <c r="J16" s="26"/>
    </row>
    <row r="17" spans="1:10" x14ac:dyDescent="0.2">
      <c r="F17" s="15" t="s">
        <v>2</v>
      </c>
      <c r="H17" s="26">
        <f>SUM(H7:H16)</f>
        <v>29199278.539999999</v>
      </c>
    </row>
    <row r="18" spans="1:10" x14ac:dyDescent="0.2">
      <c r="B18" t="s">
        <v>24</v>
      </c>
      <c r="J18" s="23"/>
    </row>
    <row r="19" spans="1:10" x14ac:dyDescent="0.2">
      <c r="C19" t="s">
        <v>25</v>
      </c>
      <c r="H19" s="41">
        <v>5307.79</v>
      </c>
      <c r="J19" s="23"/>
    </row>
    <row r="20" spans="1:10" x14ac:dyDescent="0.2">
      <c r="C20" t="s">
        <v>26</v>
      </c>
      <c r="H20" s="41">
        <v>38084</v>
      </c>
      <c r="J20" s="23"/>
    </row>
    <row r="21" spans="1:10" x14ac:dyDescent="0.2">
      <c r="C21" t="s">
        <v>27</v>
      </c>
      <c r="H21" s="41">
        <v>7487</v>
      </c>
      <c r="J21" s="23"/>
    </row>
    <row r="22" spans="1:10" x14ac:dyDescent="0.2">
      <c r="C22" t="s">
        <v>28</v>
      </c>
      <c r="H22" s="41">
        <v>56109</v>
      </c>
      <c r="J22" s="23"/>
    </row>
    <row r="23" spans="1:10" x14ac:dyDescent="0.2">
      <c r="C23" t="s">
        <v>29</v>
      </c>
      <c r="H23" s="41">
        <v>545</v>
      </c>
      <c r="J23" s="23"/>
    </row>
    <row r="24" spans="1:10" x14ac:dyDescent="0.2">
      <c r="C24" t="s">
        <v>30</v>
      </c>
      <c r="H24" s="41">
        <v>27641</v>
      </c>
      <c r="J24" s="23"/>
    </row>
    <row r="25" spans="1:10" x14ac:dyDescent="0.2">
      <c r="C25" t="s">
        <v>73</v>
      </c>
      <c r="H25" s="41">
        <v>27839</v>
      </c>
      <c r="J25" s="26"/>
    </row>
    <row r="26" spans="1:10" x14ac:dyDescent="0.2">
      <c r="E26" s="5"/>
      <c r="F26" s="15" t="s">
        <v>2</v>
      </c>
      <c r="H26" s="26">
        <f>SUM(H19:H25)</f>
        <v>163012.79</v>
      </c>
    </row>
    <row r="27" spans="1:10" x14ac:dyDescent="0.2">
      <c r="E27" s="5"/>
      <c r="H27" s="6"/>
    </row>
    <row r="28" spans="1:10" ht="15.75" x14ac:dyDescent="0.25">
      <c r="A28" t="s">
        <v>3</v>
      </c>
      <c r="J28" s="28"/>
    </row>
    <row r="29" spans="1:10" ht="15.75" x14ac:dyDescent="0.25">
      <c r="B29" s="10" t="s">
        <v>4</v>
      </c>
      <c r="H29" s="28">
        <f>SUM(H38+H51+H89+H100+H102)</f>
        <v>29339805.449999999</v>
      </c>
    </row>
    <row r="31" spans="1:10" x14ac:dyDescent="0.2">
      <c r="B31" t="s">
        <v>31</v>
      </c>
      <c r="J31" s="23"/>
    </row>
    <row r="32" spans="1:10" x14ac:dyDescent="0.2">
      <c r="C32" t="s">
        <v>32</v>
      </c>
      <c r="H32" s="41">
        <v>19206994</v>
      </c>
      <c r="J32" s="23"/>
    </row>
    <row r="33" spans="2:14" x14ac:dyDescent="0.2">
      <c r="C33" t="s">
        <v>33</v>
      </c>
      <c r="H33" s="41">
        <v>50000</v>
      </c>
      <c r="J33" s="23"/>
    </row>
    <row r="34" spans="2:14" x14ac:dyDescent="0.2">
      <c r="C34" t="s">
        <v>79</v>
      </c>
      <c r="H34" s="41">
        <v>66100</v>
      </c>
      <c r="J34" s="23"/>
    </row>
    <row r="35" spans="2:14" x14ac:dyDescent="0.2">
      <c r="C35" t="s">
        <v>78</v>
      </c>
      <c r="H35" s="41">
        <v>132148</v>
      </c>
      <c r="J35" s="23"/>
    </row>
    <row r="36" spans="2:14" x14ac:dyDescent="0.2">
      <c r="C36" t="s">
        <v>35</v>
      </c>
      <c r="H36" s="41">
        <v>6536656</v>
      </c>
      <c r="J36" s="23"/>
    </row>
    <row r="37" spans="2:14" x14ac:dyDescent="0.2">
      <c r="C37" t="s">
        <v>34</v>
      </c>
      <c r="H37" s="41">
        <v>389889.6</v>
      </c>
      <c r="J37" s="26"/>
    </row>
    <row r="38" spans="2:14" x14ac:dyDescent="0.2">
      <c r="E38" s="5"/>
      <c r="F38" s="15" t="s">
        <v>2</v>
      </c>
      <c r="H38" s="42">
        <f>SUM(H32:H37)</f>
        <v>26381787.600000001</v>
      </c>
      <c r="J38" s="4"/>
    </row>
    <row r="39" spans="2:14" x14ac:dyDescent="0.2">
      <c r="H39" s="43"/>
      <c r="J39" s="4"/>
      <c r="L39" s="20"/>
      <c r="M39" s="21"/>
      <c r="N39" s="20"/>
    </row>
    <row r="40" spans="2:14" x14ac:dyDescent="0.2">
      <c r="B40" t="s">
        <v>36</v>
      </c>
      <c r="H40" s="43"/>
      <c r="J40" s="23"/>
      <c r="L40" s="20"/>
      <c r="M40" s="21"/>
      <c r="N40" s="20"/>
    </row>
    <row r="41" spans="2:14" x14ac:dyDescent="0.2">
      <c r="C41" t="s">
        <v>92</v>
      </c>
      <c r="H41" s="41">
        <v>34834.160000000003</v>
      </c>
      <c r="J41" s="23"/>
      <c r="L41" s="20"/>
      <c r="M41" s="21"/>
      <c r="N41" s="20"/>
    </row>
    <row r="42" spans="2:14" x14ac:dyDescent="0.2">
      <c r="C42" t="s">
        <v>37</v>
      </c>
      <c r="H42" s="41">
        <v>25264.91</v>
      </c>
      <c r="J42" s="23"/>
      <c r="L42" s="20"/>
      <c r="M42" s="21"/>
      <c r="N42" s="20"/>
    </row>
    <row r="43" spans="2:14" x14ac:dyDescent="0.2">
      <c r="C43" t="s">
        <v>38</v>
      </c>
      <c r="H43" s="41">
        <v>6789</v>
      </c>
      <c r="J43" s="23"/>
      <c r="L43" s="20"/>
      <c r="M43" s="21"/>
      <c r="N43" s="20"/>
    </row>
    <row r="44" spans="2:14" x14ac:dyDescent="0.2">
      <c r="C44" t="s">
        <v>8</v>
      </c>
      <c r="H44" s="41">
        <v>0</v>
      </c>
      <c r="J44" s="23"/>
      <c r="L44" s="20"/>
      <c r="M44" s="21"/>
      <c r="N44" s="20"/>
    </row>
    <row r="45" spans="2:14" x14ac:dyDescent="0.2">
      <c r="C45" t="s">
        <v>39</v>
      </c>
      <c r="H45" s="41">
        <v>30939</v>
      </c>
      <c r="J45" s="23"/>
      <c r="L45" s="20"/>
      <c r="M45" s="21"/>
      <c r="N45" s="20"/>
    </row>
    <row r="46" spans="2:14" x14ac:dyDescent="0.2">
      <c r="C46" t="s">
        <v>40</v>
      </c>
      <c r="H46" s="41">
        <v>81226</v>
      </c>
      <c r="J46" s="23"/>
      <c r="L46" s="20"/>
      <c r="M46" s="21"/>
      <c r="N46" s="20"/>
    </row>
    <row r="47" spans="2:14" x14ac:dyDescent="0.2">
      <c r="C47" t="s">
        <v>41</v>
      </c>
      <c r="H47" s="41">
        <v>155338</v>
      </c>
      <c r="L47" s="20"/>
      <c r="M47" s="21"/>
      <c r="N47" s="20"/>
    </row>
    <row r="48" spans="2:14" x14ac:dyDescent="0.2">
      <c r="C48" t="s">
        <v>81</v>
      </c>
      <c r="H48" s="41">
        <v>413410.49</v>
      </c>
      <c r="L48" s="20"/>
      <c r="M48" s="21"/>
      <c r="N48" s="20"/>
    </row>
    <row r="49" spans="2:14" x14ac:dyDescent="0.2">
      <c r="C49" t="s">
        <v>80</v>
      </c>
      <c r="H49" s="44">
        <v>57451.839999999997</v>
      </c>
      <c r="L49" s="20"/>
      <c r="M49" s="21"/>
      <c r="N49" s="20"/>
    </row>
    <row r="50" spans="2:14" x14ac:dyDescent="0.2">
      <c r="C50" t="s">
        <v>82</v>
      </c>
      <c r="H50" s="44">
        <v>990</v>
      </c>
      <c r="J50" s="24"/>
      <c r="L50" s="20"/>
      <c r="M50" s="21"/>
      <c r="N50" s="20"/>
    </row>
    <row r="51" spans="2:14" x14ac:dyDescent="0.2">
      <c r="E51" s="5"/>
      <c r="F51" s="15" t="s">
        <v>2</v>
      </c>
      <c r="H51" s="26">
        <f>SUM(H41:H50)</f>
        <v>806243.4</v>
      </c>
      <c r="J51" s="6"/>
      <c r="L51" s="20"/>
      <c r="M51" s="21"/>
      <c r="N51" s="20"/>
    </row>
    <row r="52" spans="2:14" x14ac:dyDescent="0.2">
      <c r="E52" s="5"/>
      <c r="H52" s="6"/>
    </row>
    <row r="53" spans="2:14" x14ac:dyDescent="0.2">
      <c r="B53" t="s">
        <v>42</v>
      </c>
      <c r="J53" s="23"/>
    </row>
    <row r="54" spans="2:14" x14ac:dyDescent="0.2">
      <c r="C54" t="s">
        <v>46</v>
      </c>
      <c r="H54" s="41">
        <v>158871.35</v>
      </c>
      <c r="J54" s="23"/>
    </row>
    <row r="55" spans="2:14" x14ac:dyDescent="0.2">
      <c r="C55" t="s">
        <v>8</v>
      </c>
      <c r="H55" s="41">
        <v>4167</v>
      </c>
      <c r="J55" s="23"/>
    </row>
    <row r="56" spans="2:14" x14ac:dyDescent="0.2">
      <c r="C56" t="s">
        <v>47</v>
      </c>
      <c r="H56" s="41">
        <v>7469</v>
      </c>
      <c r="J56" s="23"/>
    </row>
    <row r="57" spans="2:14" x14ac:dyDescent="0.2">
      <c r="C57" t="s">
        <v>48</v>
      </c>
      <c r="H57" s="41">
        <v>30307.55</v>
      </c>
      <c r="J57" s="23"/>
    </row>
    <row r="58" spans="2:14" x14ac:dyDescent="0.2">
      <c r="C58" t="s">
        <v>49</v>
      </c>
      <c r="H58" s="41">
        <v>17150.5</v>
      </c>
      <c r="J58" s="23"/>
    </row>
    <row r="59" spans="2:14" x14ac:dyDescent="0.2">
      <c r="C59" t="s">
        <v>50</v>
      </c>
      <c r="H59" s="41">
        <v>234761.55</v>
      </c>
      <c r="J59" s="23"/>
    </row>
    <row r="60" spans="2:14" x14ac:dyDescent="0.2">
      <c r="C60" t="s">
        <v>51</v>
      </c>
      <c r="H60" s="41">
        <v>117526</v>
      </c>
      <c r="J60" s="23"/>
    </row>
    <row r="61" spans="2:14" x14ac:dyDescent="0.2">
      <c r="C61" t="s">
        <v>53</v>
      </c>
      <c r="H61" s="41">
        <v>44598.58</v>
      </c>
      <c r="J61" s="23"/>
    </row>
    <row r="62" spans="2:14" x14ac:dyDescent="0.2">
      <c r="C62" t="s">
        <v>88</v>
      </c>
      <c r="H62" s="41">
        <v>7360</v>
      </c>
      <c r="J62" s="23"/>
    </row>
    <row r="63" spans="2:14" x14ac:dyDescent="0.2">
      <c r="C63" t="s">
        <v>54</v>
      </c>
      <c r="H63" s="41">
        <v>4117</v>
      </c>
      <c r="J63" s="23"/>
    </row>
    <row r="64" spans="2:14" x14ac:dyDescent="0.2">
      <c r="C64" t="s">
        <v>55</v>
      </c>
      <c r="H64" s="41">
        <v>54890.5</v>
      </c>
      <c r="J64" s="23"/>
    </row>
    <row r="65" spans="3:10" x14ac:dyDescent="0.2">
      <c r="C65" t="s">
        <v>85</v>
      </c>
      <c r="H65" s="41">
        <v>2090</v>
      </c>
      <c r="J65" s="23"/>
    </row>
    <row r="66" spans="3:10" x14ac:dyDescent="0.2">
      <c r="C66" t="s">
        <v>87</v>
      </c>
      <c r="H66" s="41">
        <v>5280</v>
      </c>
      <c r="J66" s="23"/>
    </row>
    <row r="67" spans="3:10" x14ac:dyDescent="0.2">
      <c r="C67" t="s">
        <v>66</v>
      </c>
      <c r="H67" s="41">
        <v>2088</v>
      </c>
      <c r="J67" s="23"/>
    </row>
    <row r="68" spans="3:10" x14ac:dyDescent="0.2">
      <c r="C68" t="s">
        <v>67</v>
      </c>
      <c r="H68" s="41">
        <v>5892.7</v>
      </c>
      <c r="J68" s="23"/>
    </row>
    <row r="69" spans="3:10" x14ac:dyDescent="0.2">
      <c r="C69" t="s">
        <v>68</v>
      </c>
      <c r="H69" s="41">
        <v>195971.5</v>
      </c>
      <c r="J69" s="23"/>
    </row>
    <row r="70" spans="3:10" x14ac:dyDescent="0.2">
      <c r="C70" t="s">
        <v>69</v>
      </c>
      <c r="H70" s="41">
        <v>46915.09</v>
      </c>
      <c r="J70" s="23"/>
    </row>
    <row r="71" spans="3:10" x14ac:dyDescent="0.2">
      <c r="C71" t="s">
        <v>86</v>
      </c>
      <c r="H71" s="41">
        <v>1789</v>
      </c>
      <c r="J71" s="23"/>
    </row>
    <row r="72" spans="3:10" x14ac:dyDescent="0.2">
      <c r="C72" t="s">
        <v>90</v>
      </c>
      <c r="H72" s="41">
        <v>55395.31</v>
      </c>
      <c r="J72" s="23"/>
    </row>
    <row r="73" spans="3:10" x14ac:dyDescent="0.2">
      <c r="C73" t="s">
        <v>56</v>
      </c>
      <c r="H73" s="41">
        <v>15647</v>
      </c>
      <c r="J73" s="23"/>
    </row>
    <row r="74" spans="3:10" x14ac:dyDescent="0.2">
      <c r="C74" t="s">
        <v>89</v>
      </c>
      <c r="H74" s="41">
        <v>500</v>
      </c>
      <c r="J74" s="22"/>
    </row>
    <row r="75" spans="3:10" x14ac:dyDescent="0.2">
      <c r="C75" t="s">
        <v>57</v>
      </c>
      <c r="H75" s="40">
        <v>50866.87</v>
      </c>
      <c r="J75" s="22"/>
    </row>
    <row r="76" spans="3:10" x14ac:dyDescent="0.2">
      <c r="C76" t="s">
        <v>58</v>
      </c>
      <c r="H76" s="40">
        <v>12451.9</v>
      </c>
      <c r="J76" s="22"/>
    </row>
    <row r="77" spans="3:10" x14ac:dyDescent="0.2">
      <c r="C77" t="s">
        <v>61</v>
      </c>
      <c r="H77" s="40">
        <v>8149.35</v>
      </c>
      <c r="J77" s="23"/>
    </row>
    <row r="78" spans="3:10" x14ac:dyDescent="0.2">
      <c r="C78" t="s">
        <v>62</v>
      </c>
      <c r="H78" s="41">
        <v>146871.5</v>
      </c>
      <c r="J78" s="23"/>
    </row>
    <row r="79" spans="3:10" x14ac:dyDescent="0.2">
      <c r="C79" t="s">
        <v>60</v>
      </c>
      <c r="H79" s="41">
        <v>4504.59</v>
      </c>
      <c r="J79" s="23"/>
    </row>
    <row r="80" spans="3:10" x14ac:dyDescent="0.2">
      <c r="C80" t="s">
        <v>63</v>
      </c>
      <c r="H80" s="41">
        <v>29355</v>
      </c>
      <c r="J80" s="23"/>
    </row>
    <row r="81" spans="2:10" x14ac:dyDescent="0.2">
      <c r="C81" t="s">
        <v>83</v>
      </c>
      <c r="H81" s="41">
        <v>27950</v>
      </c>
      <c r="J81" s="23"/>
    </row>
    <row r="82" spans="2:10" x14ac:dyDescent="0.2">
      <c r="C82" t="s">
        <v>93</v>
      </c>
      <c r="H82" s="41">
        <v>1200</v>
      </c>
      <c r="J82" s="23"/>
    </row>
    <row r="83" spans="2:10" x14ac:dyDescent="0.2">
      <c r="C83" t="s">
        <v>91</v>
      </c>
      <c r="H83" s="41">
        <v>698</v>
      </c>
      <c r="J83" s="23"/>
    </row>
    <row r="84" spans="2:10" x14ac:dyDescent="0.2">
      <c r="C84" t="s">
        <v>64</v>
      </c>
      <c r="H84" s="41">
        <v>112132</v>
      </c>
      <c r="J84" s="23"/>
    </row>
    <row r="85" spans="2:10" x14ac:dyDescent="0.2">
      <c r="C85" t="s">
        <v>65</v>
      </c>
      <c r="H85" s="41">
        <v>358008.16</v>
      </c>
      <c r="J85" s="23"/>
    </row>
    <row r="86" spans="2:10" x14ac:dyDescent="0.2">
      <c r="C86" t="s">
        <v>52</v>
      </c>
      <c r="H86" s="41">
        <v>173958.9</v>
      </c>
      <c r="J86" s="23"/>
    </row>
    <row r="87" spans="2:10" x14ac:dyDescent="0.2">
      <c r="C87" t="s">
        <v>59</v>
      </c>
      <c r="H87" s="41">
        <v>4702.3100000000004</v>
      </c>
    </row>
    <row r="88" spans="2:10" x14ac:dyDescent="0.2">
      <c r="H88" s="44"/>
      <c r="J88" s="29"/>
    </row>
    <row r="89" spans="2:10" x14ac:dyDescent="0.2">
      <c r="F89" s="5" t="s">
        <v>2</v>
      </c>
      <c r="H89" s="42">
        <f>SUM(H54:H87)</f>
        <v>1943636.21</v>
      </c>
      <c r="J89" s="29"/>
    </row>
    <row r="90" spans="2:10" x14ac:dyDescent="0.2">
      <c r="F90" s="5"/>
      <c r="H90" s="45"/>
    </row>
    <row r="91" spans="2:10" x14ac:dyDescent="0.2">
      <c r="B91" s="18" t="s">
        <v>14</v>
      </c>
      <c r="C91" s="18"/>
      <c r="F91" s="5"/>
      <c r="H91" s="45"/>
    </row>
    <row r="92" spans="2:10" x14ac:dyDescent="0.2">
      <c r="F92" s="5"/>
      <c r="H92" s="45"/>
    </row>
    <row r="93" spans="2:10" x14ac:dyDescent="0.2">
      <c r="C93" t="s">
        <v>54</v>
      </c>
      <c r="F93" s="5"/>
      <c r="H93" s="40">
        <v>251</v>
      </c>
    </row>
    <row r="94" spans="2:10" x14ac:dyDescent="0.2">
      <c r="C94" t="s">
        <v>44</v>
      </c>
      <c r="F94" s="5"/>
      <c r="H94" s="40">
        <v>1104</v>
      </c>
    </row>
    <row r="95" spans="2:10" x14ac:dyDescent="0.2">
      <c r="C95" t="s">
        <v>43</v>
      </c>
      <c r="F95" s="5"/>
      <c r="H95" s="40">
        <v>12850</v>
      </c>
    </row>
    <row r="96" spans="2:10" x14ac:dyDescent="0.2">
      <c r="C96" t="s">
        <v>65</v>
      </c>
      <c r="F96" s="5"/>
      <c r="H96" s="40">
        <v>124911</v>
      </c>
    </row>
    <row r="97" spans="1:10" x14ac:dyDescent="0.2">
      <c r="C97" t="s">
        <v>84</v>
      </c>
      <c r="F97" s="5"/>
      <c r="H97" s="40">
        <v>25402.240000000002</v>
      </c>
    </row>
    <row r="98" spans="1:10" x14ac:dyDescent="0.2">
      <c r="C98" t="s">
        <v>94</v>
      </c>
      <c r="F98" s="5"/>
      <c r="H98" s="40">
        <v>43620</v>
      </c>
    </row>
    <row r="99" spans="1:10" x14ac:dyDescent="0.2">
      <c r="F99" s="5"/>
      <c r="H99" s="40"/>
    </row>
    <row r="100" spans="1:10" x14ac:dyDescent="0.2">
      <c r="F100" s="5" t="s">
        <v>2</v>
      </c>
      <c r="H100" s="26">
        <f>SUM(H93:H99)</f>
        <v>208138.23999999999</v>
      </c>
    </row>
    <row r="101" spans="1:10" x14ac:dyDescent="0.2">
      <c r="F101" s="5"/>
      <c r="H101" s="26"/>
    </row>
    <row r="102" spans="1:10" x14ac:dyDescent="0.2">
      <c r="F102" s="5"/>
      <c r="H102" s="26"/>
    </row>
    <row r="103" spans="1:10" x14ac:dyDescent="0.2">
      <c r="F103" s="5"/>
      <c r="H103" s="26"/>
    </row>
    <row r="104" spans="1:10" ht="15.75" x14ac:dyDescent="0.25">
      <c r="B104" s="10" t="s">
        <v>16</v>
      </c>
      <c r="F104" s="5"/>
      <c r="H104" s="25">
        <f>H4-H29</f>
        <v>22485.879999998957</v>
      </c>
    </row>
    <row r="105" spans="1:10" x14ac:dyDescent="0.2">
      <c r="F105" s="5"/>
      <c r="H105" s="26"/>
    </row>
    <row r="106" spans="1:10" x14ac:dyDescent="0.2">
      <c r="F106" s="18"/>
      <c r="J106" s="22"/>
    </row>
    <row r="107" spans="1:10" x14ac:dyDescent="0.2">
      <c r="C107" s="18" t="s">
        <v>75</v>
      </c>
      <c r="F107" s="18"/>
      <c r="H107" s="22"/>
    </row>
    <row r="108" spans="1:10" x14ac:dyDescent="0.2">
      <c r="F108" s="19"/>
      <c r="G108" s="19"/>
    </row>
    <row r="109" spans="1:10" x14ac:dyDescent="0.2">
      <c r="A109" s="35" t="s">
        <v>10</v>
      </c>
      <c r="B109" s="35"/>
      <c r="F109" s="18"/>
      <c r="H109" s="23"/>
    </row>
    <row r="110" spans="1:10" ht="15.75" customHeight="1" x14ac:dyDescent="0.25">
      <c r="B110" s="39" t="s">
        <v>1</v>
      </c>
      <c r="C110" s="39"/>
      <c r="D110" s="30"/>
      <c r="F110" s="18"/>
      <c r="H110" s="25">
        <f>H112</f>
        <v>9950</v>
      </c>
    </row>
    <row r="111" spans="1:10" x14ac:dyDescent="0.2">
      <c r="F111" s="18"/>
      <c r="H111" s="23"/>
    </row>
    <row r="112" spans="1:10" x14ac:dyDescent="0.2">
      <c r="C112" s="35" t="s">
        <v>11</v>
      </c>
      <c r="D112" s="35"/>
      <c r="E112" s="33"/>
      <c r="F112" s="18"/>
      <c r="H112" s="26">
        <v>9950</v>
      </c>
    </row>
    <row r="113" spans="1:8" x14ac:dyDescent="0.2">
      <c r="F113" s="18"/>
      <c r="H113" s="23"/>
    </row>
    <row r="114" spans="1:8" x14ac:dyDescent="0.2">
      <c r="H114" s="23"/>
    </row>
    <row r="115" spans="1:8" x14ac:dyDescent="0.2">
      <c r="A115" s="35" t="s">
        <v>12</v>
      </c>
      <c r="B115" s="35"/>
      <c r="C115" s="18"/>
      <c r="D115" s="18"/>
      <c r="E115" s="18"/>
      <c r="F115" s="18"/>
      <c r="H115" s="23"/>
    </row>
    <row r="116" spans="1:8" ht="15.75" customHeight="1" x14ac:dyDescent="0.25">
      <c r="B116" s="39" t="s">
        <v>4</v>
      </c>
      <c r="C116" s="39"/>
      <c r="D116" s="30"/>
      <c r="H116" s="25">
        <f>H121</f>
        <v>7991</v>
      </c>
    </row>
    <row r="117" spans="1:8" x14ac:dyDescent="0.2">
      <c r="C117" s="18"/>
      <c r="D117" s="7"/>
      <c r="H117" s="23"/>
    </row>
    <row r="118" spans="1:8" x14ac:dyDescent="0.2">
      <c r="C118" s="38" t="s">
        <v>33</v>
      </c>
      <c r="D118" s="38"/>
      <c r="E118" s="34"/>
      <c r="H118" s="41">
        <v>6566</v>
      </c>
    </row>
    <row r="119" spans="1:8" x14ac:dyDescent="0.2">
      <c r="C119" t="s">
        <v>45</v>
      </c>
      <c r="H119" s="41">
        <v>227</v>
      </c>
    </row>
    <row r="120" spans="1:8" x14ac:dyDescent="0.2">
      <c r="C120" t="s">
        <v>74</v>
      </c>
      <c r="H120" s="41">
        <v>1198</v>
      </c>
    </row>
    <row r="121" spans="1:8" x14ac:dyDescent="0.2">
      <c r="F121" t="s">
        <v>2</v>
      </c>
      <c r="H121" s="26">
        <f>SUM(H118:H120)</f>
        <v>7991</v>
      </c>
    </row>
    <row r="122" spans="1:8" x14ac:dyDescent="0.2">
      <c r="H122" s="23"/>
    </row>
    <row r="123" spans="1:8" ht="15.75" x14ac:dyDescent="0.25">
      <c r="B123" s="10" t="s">
        <v>15</v>
      </c>
      <c r="H123" s="25">
        <f>H110-H116</f>
        <v>1959</v>
      </c>
    </row>
    <row r="124" spans="1:8" ht="15.75" x14ac:dyDescent="0.25">
      <c r="B124" s="10"/>
      <c r="H124" s="25"/>
    </row>
    <row r="125" spans="1:8" ht="15.75" x14ac:dyDescent="0.25">
      <c r="B125" s="10"/>
      <c r="H125" s="25"/>
    </row>
    <row r="126" spans="1:8" ht="15.75" x14ac:dyDescent="0.25">
      <c r="B126" s="10"/>
      <c r="H126" s="25"/>
    </row>
    <row r="127" spans="1:8" ht="15.75" x14ac:dyDescent="0.25">
      <c r="B127" s="10"/>
      <c r="H127" s="25"/>
    </row>
    <row r="128" spans="1:8" ht="15.75" x14ac:dyDescent="0.25">
      <c r="B128" s="10"/>
      <c r="H128" s="25"/>
    </row>
    <row r="129" spans="1:12" ht="15.75" x14ac:dyDescent="0.25">
      <c r="B129" s="10"/>
      <c r="H129" s="25"/>
    </row>
    <row r="130" spans="1:12" ht="15.75" x14ac:dyDescent="0.25">
      <c r="B130" s="10"/>
      <c r="H130" s="25"/>
    </row>
    <row r="132" spans="1:12" x14ac:dyDescent="0.2">
      <c r="B132" s="36" t="s">
        <v>95</v>
      </c>
      <c r="C132" s="36"/>
      <c r="D132" s="36"/>
      <c r="E132" s="36"/>
      <c r="F132" s="36"/>
      <c r="G132" s="36"/>
      <c r="H132" s="31"/>
    </row>
    <row r="133" spans="1:12" x14ac:dyDescent="0.2">
      <c r="B133" s="37" t="s">
        <v>76</v>
      </c>
      <c r="C133" s="37"/>
      <c r="D133" s="37"/>
      <c r="E133" s="37"/>
      <c r="F133" s="37"/>
      <c r="G133" s="37"/>
      <c r="H133" s="37"/>
    </row>
    <row r="134" spans="1:12" x14ac:dyDescent="0.2">
      <c r="C134" s="30"/>
      <c r="D134" s="30"/>
      <c r="E134" s="30"/>
      <c r="F134" s="30"/>
      <c r="G134" s="30"/>
      <c r="H134" s="30"/>
    </row>
    <row r="135" spans="1:12" x14ac:dyDescent="0.2">
      <c r="C135" s="32"/>
      <c r="D135" s="32"/>
      <c r="E135" s="32"/>
      <c r="F135" s="32"/>
      <c r="G135" s="32"/>
      <c r="H135" s="32"/>
    </row>
    <row r="136" spans="1:12" x14ac:dyDescent="0.2">
      <c r="C136" s="32"/>
      <c r="D136" s="32"/>
      <c r="E136" s="32"/>
      <c r="F136" s="32"/>
      <c r="G136" s="32"/>
      <c r="H136" s="32"/>
    </row>
    <row r="138" spans="1:12" x14ac:dyDescent="0.2">
      <c r="A138" t="s">
        <v>7</v>
      </c>
      <c r="C138" t="s">
        <v>9</v>
      </c>
      <c r="F138" t="s">
        <v>5</v>
      </c>
      <c r="H138"/>
      <c r="L138" s="7"/>
    </row>
    <row r="139" spans="1:12" x14ac:dyDescent="0.2">
      <c r="C139" s="27">
        <v>44309</v>
      </c>
      <c r="F139" t="s">
        <v>77</v>
      </c>
      <c r="H139"/>
      <c r="L139" s="7"/>
    </row>
    <row r="144" spans="1:12" x14ac:dyDescent="0.2">
      <c r="C144" s="27"/>
      <c r="H144" s="23"/>
    </row>
  </sheetData>
  <mergeCells count="8">
    <mergeCell ref="A109:B109"/>
    <mergeCell ref="A115:B115"/>
    <mergeCell ref="B132:G132"/>
    <mergeCell ref="B133:H133"/>
    <mergeCell ref="C112:D112"/>
    <mergeCell ref="C118:D118"/>
    <mergeCell ref="B110:C110"/>
    <mergeCell ref="B116:C116"/>
  </mergeCells>
  <phoneticPr fontId="0" type="noConversion"/>
  <pageMargins left="0.39370078740157483" right="0.39370078740157483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9"/>
  <sheetViews>
    <sheetView workbookViewId="0">
      <selection activeCell="C42" sqref="C42"/>
    </sheetView>
  </sheetViews>
  <sheetFormatPr defaultRowHeight="12.75" x14ac:dyDescent="0.2"/>
  <cols>
    <col min="2" max="2" width="11.7109375" bestFit="1" customWidth="1"/>
    <col min="4" max="4" width="11" customWidth="1"/>
    <col min="6" max="6" width="10.140625" bestFit="1" customWidth="1"/>
  </cols>
  <sheetData>
    <row r="4" spans="1:8" x14ac:dyDescent="0.2">
      <c r="C4" s="8"/>
      <c r="E4" s="8"/>
      <c r="G4" s="8"/>
    </row>
    <row r="5" spans="1:8" x14ac:dyDescent="0.2">
      <c r="G5" s="8"/>
    </row>
    <row r="6" spans="1:8" x14ac:dyDescent="0.2">
      <c r="H6" s="4"/>
    </row>
    <row r="7" spans="1:8" x14ac:dyDescent="0.2">
      <c r="C7" s="8"/>
    </row>
    <row r="8" spans="1:8" x14ac:dyDescent="0.2">
      <c r="C8" s="8"/>
    </row>
    <row r="9" spans="1:8" x14ac:dyDescent="0.2">
      <c r="A9" s="8"/>
      <c r="B9" s="4"/>
      <c r="C9" s="7"/>
      <c r="D9" s="4"/>
    </row>
    <row r="16" spans="1:8" x14ac:dyDescent="0.2">
      <c r="F16" s="4"/>
    </row>
    <row r="19" spans="2:2" x14ac:dyDescent="0.2">
      <c r="B19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30"/>
  <sheetViews>
    <sheetView workbookViewId="0">
      <selection activeCell="A3" sqref="A3:M147"/>
    </sheetView>
  </sheetViews>
  <sheetFormatPr defaultRowHeight="12.75" x14ac:dyDescent="0.2"/>
  <cols>
    <col min="1" max="1" width="5.85546875" customWidth="1"/>
    <col min="7" max="7" width="12" customWidth="1"/>
    <col min="8" max="8" width="14.7109375" bestFit="1" customWidth="1"/>
    <col min="9" max="9" width="12.28515625" style="7" bestFit="1" customWidth="1"/>
    <col min="11" max="11" width="10.140625" style="7" bestFit="1" customWidth="1"/>
  </cols>
  <sheetData>
    <row r="3" spans="1:10" ht="15.75" x14ac:dyDescent="0.25">
      <c r="A3" s="1"/>
      <c r="B3" s="1"/>
      <c r="C3" s="1"/>
      <c r="D3" s="1"/>
      <c r="E3" s="1"/>
      <c r="F3" s="1"/>
      <c r="G3" s="1"/>
      <c r="H3" s="1"/>
    </row>
    <row r="4" spans="1:10" ht="15.75" x14ac:dyDescent="0.25">
      <c r="E4" s="16"/>
    </row>
    <row r="6" spans="1:10" ht="15" x14ac:dyDescent="0.25">
      <c r="B6" s="10"/>
      <c r="H6" s="11"/>
    </row>
    <row r="8" spans="1:10" x14ac:dyDescent="0.2">
      <c r="H8" s="3"/>
    </row>
    <row r="9" spans="1:10" x14ac:dyDescent="0.2">
      <c r="H9" s="4"/>
    </row>
    <row r="10" spans="1:10" x14ac:dyDescent="0.2">
      <c r="H10" s="7"/>
    </row>
    <row r="11" spans="1:10" x14ac:dyDescent="0.2">
      <c r="H11" s="7"/>
    </row>
    <row r="12" spans="1:10" x14ac:dyDescent="0.2">
      <c r="H12" s="7"/>
      <c r="J12" s="2"/>
    </row>
    <row r="13" spans="1:10" x14ac:dyDescent="0.2">
      <c r="H13" s="7"/>
    </row>
    <row r="14" spans="1:10" x14ac:dyDescent="0.2">
      <c r="H14" s="7"/>
    </row>
    <row r="15" spans="1:10" x14ac:dyDescent="0.2">
      <c r="H15" s="7"/>
    </row>
    <row r="16" spans="1:10" x14ac:dyDescent="0.2">
      <c r="H16" s="7"/>
      <c r="I16" s="6"/>
    </row>
    <row r="17" spans="2:9" x14ac:dyDescent="0.2">
      <c r="H17" s="7"/>
    </row>
    <row r="18" spans="2:9" x14ac:dyDescent="0.2">
      <c r="H18" s="7"/>
    </row>
    <row r="19" spans="2:9" x14ac:dyDescent="0.2">
      <c r="H19" s="7"/>
    </row>
    <row r="20" spans="2:9" x14ac:dyDescent="0.2">
      <c r="H20" s="7"/>
    </row>
    <row r="21" spans="2:9" x14ac:dyDescent="0.2">
      <c r="H21" s="7"/>
    </row>
    <row r="22" spans="2:9" x14ac:dyDescent="0.2">
      <c r="H22" s="7"/>
    </row>
    <row r="23" spans="2:9" x14ac:dyDescent="0.2">
      <c r="H23" s="7"/>
    </row>
    <row r="24" spans="2:9" x14ac:dyDescent="0.2">
      <c r="H24" s="7"/>
    </row>
    <row r="25" spans="2:9" x14ac:dyDescent="0.2">
      <c r="E25" s="5"/>
      <c r="H25" s="7"/>
      <c r="I25" s="6"/>
    </row>
    <row r="26" spans="2:9" x14ac:dyDescent="0.2">
      <c r="E26" s="5"/>
      <c r="H26" s="7"/>
      <c r="I26" s="6"/>
    </row>
    <row r="27" spans="2:9" x14ac:dyDescent="0.2">
      <c r="E27" s="5"/>
      <c r="H27" s="7"/>
      <c r="I27" s="6"/>
    </row>
    <row r="28" spans="2:9" x14ac:dyDescent="0.2">
      <c r="H28" s="7"/>
    </row>
    <row r="29" spans="2:9" ht="15" x14ac:dyDescent="0.25">
      <c r="B29" s="10"/>
      <c r="H29" s="14"/>
    </row>
    <row r="30" spans="2:9" x14ac:dyDescent="0.2">
      <c r="H30" s="7"/>
    </row>
    <row r="31" spans="2:9" x14ac:dyDescent="0.2">
      <c r="H31" s="9"/>
    </row>
    <row r="32" spans="2:9" x14ac:dyDescent="0.2">
      <c r="H32" s="7"/>
    </row>
    <row r="33" spans="5:9" x14ac:dyDescent="0.2">
      <c r="H33" s="7"/>
    </row>
    <row r="34" spans="5:9" x14ac:dyDescent="0.2">
      <c r="H34" s="7"/>
    </row>
    <row r="35" spans="5:9" x14ac:dyDescent="0.2">
      <c r="H35" s="7"/>
    </row>
    <row r="36" spans="5:9" x14ac:dyDescent="0.2">
      <c r="H36" s="7"/>
    </row>
    <row r="37" spans="5:9" x14ac:dyDescent="0.2">
      <c r="E37" s="5"/>
      <c r="H37" s="7"/>
      <c r="I37" s="13"/>
    </row>
    <row r="38" spans="5:9" x14ac:dyDescent="0.2">
      <c r="H38" s="7"/>
      <c r="I38" s="4"/>
    </row>
    <row r="39" spans="5:9" x14ac:dyDescent="0.2">
      <c r="H39" s="7"/>
      <c r="I39" s="4"/>
    </row>
    <row r="40" spans="5:9" x14ac:dyDescent="0.2">
      <c r="H40" s="9"/>
    </row>
    <row r="41" spans="5:9" x14ac:dyDescent="0.2">
      <c r="H41" s="9"/>
    </row>
    <row r="42" spans="5:9" x14ac:dyDescent="0.2">
      <c r="H42" s="9"/>
    </row>
    <row r="43" spans="5:9" x14ac:dyDescent="0.2">
      <c r="H43" s="9"/>
    </row>
    <row r="44" spans="5:9" x14ac:dyDescent="0.2">
      <c r="H44" s="9"/>
    </row>
    <row r="45" spans="5:9" x14ac:dyDescent="0.2">
      <c r="H45" s="9"/>
    </row>
    <row r="46" spans="5:9" x14ac:dyDescent="0.2">
      <c r="H46" s="9"/>
    </row>
    <row r="47" spans="5:9" x14ac:dyDescent="0.2">
      <c r="H47" s="9"/>
    </row>
    <row r="48" spans="5:9" x14ac:dyDescent="0.2">
      <c r="H48" s="9"/>
    </row>
    <row r="49" spans="5:9" x14ac:dyDescent="0.2">
      <c r="H49" s="9"/>
    </row>
    <row r="50" spans="5:9" x14ac:dyDescent="0.2">
      <c r="E50" s="5"/>
      <c r="H50" s="9"/>
      <c r="I50" s="6"/>
    </row>
    <row r="51" spans="5:9" x14ac:dyDescent="0.2">
      <c r="E51" s="5"/>
      <c r="H51" s="5"/>
      <c r="I51" s="6"/>
    </row>
    <row r="52" spans="5:9" x14ac:dyDescent="0.2">
      <c r="E52" s="5"/>
      <c r="H52" s="5"/>
      <c r="I52" s="6"/>
    </row>
    <row r="53" spans="5:9" x14ac:dyDescent="0.2">
      <c r="E53" s="5"/>
      <c r="H53" s="5"/>
      <c r="I53" s="6"/>
    </row>
    <row r="54" spans="5:9" x14ac:dyDescent="0.2">
      <c r="E54" s="5"/>
      <c r="H54" s="5"/>
      <c r="I54" s="6"/>
    </row>
    <row r="55" spans="5:9" x14ac:dyDescent="0.2">
      <c r="E55" s="5"/>
      <c r="H55" s="5"/>
      <c r="I55" s="6"/>
    </row>
    <row r="56" spans="5:9" x14ac:dyDescent="0.2">
      <c r="E56" s="5"/>
      <c r="H56" s="5"/>
      <c r="I56" s="6"/>
    </row>
    <row r="58" spans="5:9" x14ac:dyDescent="0.2">
      <c r="H58" s="9"/>
    </row>
    <row r="59" spans="5:9" x14ac:dyDescent="0.2">
      <c r="H59" s="9"/>
    </row>
    <row r="60" spans="5:9" x14ac:dyDescent="0.2">
      <c r="H60" s="9"/>
    </row>
    <row r="61" spans="5:9" x14ac:dyDescent="0.2">
      <c r="H61" s="9"/>
    </row>
    <row r="62" spans="5:9" x14ac:dyDescent="0.2">
      <c r="H62" s="9"/>
    </row>
    <row r="63" spans="5:9" x14ac:dyDescent="0.2">
      <c r="H63" s="9"/>
    </row>
    <row r="64" spans="5:9" x14ac:dyDescent="0.2">
      <c r="H64" s="9"/>
    </row>
    <row r="65" spans="8:9" x14ac:dyDescent="0.2">
      <c r="H65" s="17"/>
    </row>
    <row r="66" spans="8:9" x14ac:dyDescent="0.2">
      <c r="H66" s="9"/>
    </row>
    <row r="67" spans="8:9" x14ac:dyDescent="0.2">
      <c r="H67" s="9"/>
    </row>
    <row r="68" spans="8:9" x14ac:dyDescent="0.2">
      <c r="H68" s="9"/>
    </row>
    <row r="69" spans="8:9" x14ac:dyDescent="0.2">
      <c r="H69" s="9"/>
    </row>
    <row r="70" spans="8:9" x14ac:dyDescent="0.2">
      <c r="H70" s="9"/>
    </row>
    <row r="71" spans="8:9" x14ac:dyDescent="0.2">
      <c r="H71" s="9"/>
    </row>
    <row r="72" spans="8:9" x14ac:dyDescent="0.2">
      <c r="H72" s="9"/>
    </row>
    <row r="73" spans="8:9" x14ac:dyDescent="0.2">
      <c r="H73" s="9"/>
    </row>
    <row r="74" spans="8:9" x14ac:dyDescent="0.2">
      <c r="H74" s="9"/>
    </row>
    <row r="75" spans="8:9" x14ac:dyDescent="0.2">
      <c r="H75" s="9"/>
    </row>
    <row r="76" spans="8:9" x14ac:dyDescent="0.2">
      <c r="H76" s="9"/>
    </row>
    <row r="77" spans="8:9" x14ac:dyDescent="0.2">
      <c r="H77" s="9"/>
    </row>
    <row r="78" spans="8:9" x14ac:dyDescent="0.2">
      <c r="H78" s="9"/>
      <c r="I78" s="9"/>
    </row>
    <row r="79" spans="8:9" x14ac:dyDescent="0.2">
      <c r="H79" s="9"/>
      <c r="I79" s="9"/>
    </row>
    <row r="80" spans="8:9" x14ac:dyDescent="0.2">
      <c r="H80" s="9"/>
      <c r="I80" s="9"/>
    </row>
    <row r="81" spans="6:9" x14ac:dyDescent="0.2">
      <c r="H81" s="9"/>
      <c r="I81" s="9"/>
    </row>
    <row r="82" spans="6:9" x14ac:dyDescent="0.2">
      <c r="H82" s="9"/>
      <c r="I82" s="9"/>
    </row>
    <row r="83" spans="6:9" x14ac:dyDescent="0.2">
      <c r="H83" s="9"/>
    </row>
    <row r="84" spans="6:9" x14ac:dyDescent="0.2">
      <c r="H84" s="9"/>
    </row>
    <row r="85" spans="6:9" x14ac:dyDescent="0.2">
      <c r="H85" s="9"/>
    </row>
    <row r="86" spans="6:9" x14ac:dyDescent="0.2">
      <c r="H86" s="9"/>
    </row>
    <row r="87" spans="6:9" x14ac:dyDescent="0.2">
      <c r="H87" s="9"/>
    </row>
    <row r="88" spans="6:9" x14ac:dyDescent="0.2">
      <c r="H88" s="9"/>
    </row>
    <row r="89" spans="6:9" x14ac:dyDescent="0.2">
      <c r="H89" s="7"/>
    </row>
    <row r="90" spans="6:9" x14ac:dyDescent="0.2">
      <c r="F90" s="5"/>
      <c r="I90" s="13"/>
    </row>
    <row r="92" spans="6:9" x14ac:dyDescent="0.2">
      <c r="I92" s="4"/>
    </row>
    <row r="93" spans="6:9" x14ac:dyDescent="0.2">
      <c r="F93" s="18"/>
      <c r="G93" s="18"/>
      <c r="H93" s="9"/>
    </row>
    <row r="94" spans="6:9" x14ac:dyDescent="0.2">
      <c r="H94" s="9"/>
    </row>
    <row r="95" spans="6:9" x14ac:dyDescent="0.2">
      <c r="I95" s="13"/>
    </row>
    <row r="96" spans="6:9" x14ac:dyDescent="0.2">
      <c r="F96" s="18"/>
    </row>
    <row r="104" spans="6:8" x14ac:dyDescent="0.2">
      <c r="F104" s="18"/>
    </row>
    <row r="105" spans="6:8" x14ac:dyDescent="0.2">
      <c r="F105" s="18"/>
    </row>
    <row r="106" spans="6:8" x14ac:dyDescent="0.2">
      <c r="F106" s="18"/>
    </row>
    <row r="107" spans="6:8" x14ac:dyDescent="0.2">
      <c r="F107" s="18"/>
    </row>
    <row r="110" spans="6:8" x14ac:dyDescent="0.2">
      <c r="H110" s="9"/>
    </row>
    <row r="111" spans="6:8" x14ac:dyDescent="0.2">
      <c r="H111" s="9"/>
    </row>
    <row r="112" spans="6:8" x14ac:dyDescent="0.2">
      <c r="H112" s="9"/>
    </row>
    <row r="113" spans="6:9" x14ac:dyDescent="0.2">
      <c r="H113" s="9"/>
    </row>
    <row r="114" spans="6:9" x14ac:dyDescent="0.2">
      <c r="H114" s="9"/>
    </row>
    <row r="115" spans="6:9" x14ac:dyDescent="0.2">
      <c r="H115" s="9"/>
    </row>
    <row r="116" spans="6:9" x14ac:dyDescent="0.2">
      <c r="H116" s="9"/>
    </row>
    <row r="117" spans="6:9" x14ac:dyDescent="0.2">
      <c r="H117" s="9"/>
    </row>
    <row r="118" spans="6:9" x14ac:dyDescent="0.2">
      <c r="H118" s="9"/>
    </row>
    <row r="119" spans="6:9" x14ac:dyDescent="0.2">
      <c r="H119" s="9"/>
    </row>
    <row r="120" spans="6:9" x14ac:dyDescent="0.2">
      <c r="H120" s="9"/>
    </row>
    <row r="121" spans="6:9" x14ac:dyDescent="0.2">
      <c r="H121" s="9"/>
    </row>
    <row r="122" spans="6:9" x14ac:dyDescent="0.2">
      <c r="H122" s="7"/>
    </row>
    <row r="123" spans="6:9" x14ac:dyDescent="0.2">
      <c r="F123" s="15"/>
      <c r="H123" s="9"/>
    </row>
    <row r="124" spans="6:9" x14ac:dyDescent="0.2">
      <c r="H124" s="12"/>
      <c r="I124" s="13"/>
    </row>
    <row r="125" spans="6:9" x14ac:dyDescent="0.2">
      <c r="H125" s="7"/>
    </row>
    <row r="126" spans="6:9" x14ac:dyDescent="0.2">
      <c r="H126" s="7"/>
    </row>
    <row r="127" spans="6:9" x14ac:dyDescent="0.2">
      <c r="H127" s="7"/>
    </row>
    <row r="128" spans="6:9" x14ac:dyDescent="0.2">
      <c r="H128" s="7"/>
    </row>
    <row r="129" spans="8:8" x14ac:dyDescent="0.2">
      <c r="H129" s="7"/>
    </row>
    <row r="130" spans="8:8" x14ac:dyDescent="0.2">
      <c r="H130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Zvláštní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Sedláčková Jana</cp:lastModifiedBy>
  <cp:lastPrinted>2021-04-23T08:14:28Z</cp:lastPrinted>
  <dcterms:created xsi:type="dcterms:W3CDTF">2004-01-27T15:50:46Z</dcterms:created>
  <dcterms:modified xsi:type="dcterms:W3CDTF">2021-04-23T08:17:44Z</dcterms:modified>
</cp:coreProperties>
</file>