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dlackovaj\Documents\Účetnictví\Zprávy o hospodaření\"/>
    </mc:Choice>
  </mc:AlternateContent>
  <xr:revisionPtr revIDLastSave="0" documentId="13_ncr:1_{BAAFF726-8A73-439A-9B08-84988D223A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8" i="1" l="1"/>
  <c r="H20" i="1" l="1"/>
  <c r="H94" i="1"/>
  <c r="H112" i="1" l="1"/>
  <c r="H12" i="1" l="1"/>
  <c r="H4" i="1" s="1"/>
  <c r="H31" i="1"/>
  <c r="H44" i="1"/>
  <c r="H23" i="1" l="1"/>
  <c r="H97" i="1" s="1"/>
  <c r="H102" i="1"/>
  <c r="H107" i="1" l="1"/>
  <c r="H114" i="1" s="1"/>
</calcChain>
</file>

<file path=xl/sharedStrings.xml><?xml version="1.0" encoding="utf-8"?>
<sst xmlns="http://schemas.openxmlformats.org/spreadsheetml/2006/main" count="99" uniqueCount="89">
  <si>
    <t>I.Příjmy</t>
  </si>
  <si>
    <t>Příjmy celkem</t>
  </si>
  <si>
    <t>celkem</t>
  </si>
  <si>
    <t>II. Výdaje</t>
  </si>
  <si>
    <t>Výdaje celkem</t>
  </si>
  <si>
    <t>……………………………………………..</t>
  </si>
  <si>
    <t xml:space="preserve">Zpracovala: </t>
  </si>
  <si>
    <t>Odborná literatura</t>
  </si>
  <si>
    <t>Jana Sedláčková</t>
  </si>
  <si>
    <t>I. Příjmy</t>
  </si>
  <si>
    <t>II.Výdaje</t>
  </si>
  <si>
    <t>Rozdíl příjmů a výdajů doplňková činnost</t>
  </si>
  <si>
    <t>Rozdíl příjmů a výdajů hlavní činnost</t>
  </si>
  <si>
    <t>(ÚZ 33353)</t>
  </si>
  <si>
    <t>Dotace ze stát.rozpočtu celkem</t>
  </si>
  <si>
    <t>Provoz</t>
  </si>
  <si>
    <t>Výnosy z transferů 403</t>
  </si>
  <si>
    <t>Ostatní příjmy</t>
  </si>
  <si>
    <t>Úroky od banky</t>
  </si>
  <si>
    <t>Prodej služeb</t>
  </si>
  <si>
    <t>Z toho provozní náklady přímé</t>
  </si>
  <si>
    <t>Hrubé platy zaměstnanců</t>
  </si>
  <si>
    <t>Hrubé platy z dohod</t>
  </si>
  <si>
    <t>Tvorba FKSP z platů</t>
  </si>
  <si>
    <t>Odvody SP,ZP</t>
  </si>
  <si>
    <t>Z toho provozní náklady ONIV</t>
  </si>
  <si>
    <t>Ochranné pomůcky</t>
  </si>
  <si>
    <t>Cestovné</t>
  </si>
  <si>
    <t>Zákonné pojištění zaměstnanci</t>
  </si>
  <si>
    <t>Z toho provozní náklady celkem čerpány</t>
  </si>
  <si>
    <t>Spotřební materiál</t>
  </si>
  <si>
    <t>Školní materiál</t>
  </si>
  <si>
    <t xml:space="preserve">Voda </t>
  </si>
  <si>
    <t>Plyn</t>
  </si>
  <si>
    <t>El.energie</t>
  </si>
  <si>
    <t>Náklad JDDNM, JDDHM</t>
  </si>
  <si>
    <t>Opravy a udržování</t>
  </si>
  <si>
    <t>Náklady na reprezentaci</t>
  </si>
  <si>
    <t>Stočné voda, srážková voda</t>
  </si>
  <si>
    <t>Ostatní služby (ověřování listin, popelnice, skartace)</t>
  </si>
  <si>
    <t>Ostatní služby - revize zařízení</t>
  </si>
  <si>
    <t>Ostatní služby (poplatky-banka, daň z úroků)</t>
  </si>
  <si>
    <t>Ostatní služby (obědy věcná režie - žáci)</t>
  </si>
  <si>
    <t>Zákonné sociální náklady (vzdělávání-školení)</t>
  </si>
  <si>
    <t>Odpisy HM</t>
  </si>
  <si>
    <t>Náklad z DDHM</t>
  </si>
  <si>
    <t>Ostatní služby (služby pošt)</t>
  </si>
  <si>
    <t>Ostatní služby (telefonní služby)</t>
  </si>
  <si>
    <t>Ostatní služby (nájemné)</t>
  </si>
  <si>
    <t>Ostatní služby (internet)</t>
  </si>
  <si>
    <t>podpis ředitele školy - Mgr. Hana Minářová, MBA</t>
  </si>
  <si>
    <t>Ostatní služby (plavecký výcvik)</t>
  </si>
  <si>
    <t>Cestovné, dopravné</t>
  </si>
  <si>
    <t>Ostatní služby (vema, pamos, entry…....)</t>
  </si>
  <si>
    <t>Hrubé platy hrazené z provozu</t>
  </si>
  <si>
    <t>Odvody SP, ZP hrazené z provozu</t>
  </si>
  <si>
    <t>Zákonné pojištění zaměstnanci hrazené z provozu</t>
  </si>
  <si>
    <t>Ostatní služby (členství v ČAŠMP)</t>
  </si>
  <si>
    <t>Spotřební materiál - pomůcky pro žáky</t>
  </si>
  <si>
    <t>Zákonné sociální náklady (školení, lékařské prohlídky)</t>
  </si>
  <si>
    <t>Barvínek a Tubička</t>
  </si>
  <si>
    <t xml:space="preserve">Ostatní služby (správa a údržba sítě, web. stránky, služby PCO, právní sl.) </t>
  </si>
  <si>
    <t>Ostatní služby (adaptační pobyt)</t>
  </si>
  <si>
    <t>Dotace OP JAK (ÚZ 33 092)</t>
  </si>
  <si>
    <t>Ostatní služby</t>
  </si>
  <si>
    <t>Projekt OP JAK "Ukaž mi cestu"</t>
  </si>
  <si>
    <t>Ostatní služby (provize stravenky)</t>
  </si>
  <si>
    <t>Ostatní služby (vzdělávací programy pro žáky)</t>
  </si>
  <si>
    <t>Tvorba FKSP z platu hrazeného z provozu</t>
  </si>
  <si>
    <t>Náklady na spolupráci s Polskem</t>
  </si>
  <si>
    <t>Poradenství a konzultační činnost</t>
  </si>
  <si>
    <t>Ostatní výnosy</t>
  </si>
  <si>
    <t>Prodaný materiál (ŽK, sešity, PS, obaly na sešity)</t>
  </si>
  <si>
    <t>Ostatní provozní náklady (povinný odvod, techn. zhodnocení, jízdné žáků)</t>
  </si>
  <si>
    <t>Náklady na plat - DPP</t>
  </si>
  <si>
    <t>Náklad JDDHM, DDHM</t>
  </si>
  <si>
    <t>Výroční zpráva o hospodaření Základní školy Lanškroun, nám. A. Jiráska 140</t>
  </si>
  <si>
    <t>roku 2025</t>
  </si>
  <si>
    <t>Platy,odvody,ONIV</t>
  </si>
  <si>
    <t>Výnosy z prodeje materiálu poškozené učebnice, PS, sešity, ŽK</t>
  </si>
  <si>
    <t>Výnosy z pronájmu</t>
  </si>
  <si>
    <t>Spotřební materiál (náklad JDDHM, JDDNM, DDHM - pomůcky pro žáky)</t>
  </si>
  <si>
    <t>Ostatní služby (vzdělávací program pro žáky + plavání)</t>
  </si>
  <si>
    <t>Doplňková činnost ZŠ Lanškroun 2025</t>
  </si>
  <si>
    <t>Materiál, ostatní služby, energie</t>
  </si>
  <si>
    <t>Zisk k 31.12.2025 je ve výši 117,- Kč z doplňkové činnosti.</t>
  </si>
  <si>
    <t>Ostatní služby školního psychologa, PPP, pojistné, porad. činnost</t>
  </si>
  <si>
    <t>Přeúčtování výnosů</t>
  </si>
  <si>
    <t>Zisk k 31.12.2025 je ve výši 155.716,70 Kč z hlavní činnosti.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</si>
</sst>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1" x14ac:knownFonts="1">
    <font>
      <sz val="10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i/>
      <sz val="10"/>
      <name val="Arial CE"/>
      <family val="2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b/>
      <sz val="11"/>
      <name val="Arial CE"/>
      <family val="2"/>
      <charset val="238"/>
    </font>
    <font>
      <i/>
      <sz val="10"/>
      <name val="Arial CE"/>
      <charset val="238"/>
    </font>
    <font>
      <b/>
      <sz val="12"/>
      <name val="Arial CE"/>
      <charset val="238"/>
    </font>
    <font>
      <sz val="8"/>
      <color indexed="30"/>
      <name val="Arial CE"/>
      <charset val="238"/>
    </font>
    <font>
      <b/>
      <i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3" fontId="0" fillId="0" borderId="0" xfId="0" applyNumberFormat="1"/>
    <xf numFmtId="0" fontId="2" fillId="0" borderId="0" xfId="0" applyFont="1"/>
    <xf numFmtId="4" fontId="2" fillId="0" borderId="0" xfId="0" applyNumberFormat="1" applyFont="1"/>
    <xf numFmtId="0" fontId="3" fillId="0" borderId="0" xfId="0" applyFont="1"/>
    <xf numFmtId="4" fontId="3" fillId="0" borderId="0" xfId="0" applyNumberFormat="1" applyFont="1"/>
    <xf numFmtId="4" fontId="0" fillId="0" borderId="0" xfId="0" applyNumberFormat="1"/>
    <xf numFmtId="0" fontId="0" fillId="0" borderId="0" xfId="0" applyAlignment="1">
      <alignment horizontal="center"/>
    </xf>
    <xf numFmtId="0" fontId="5" fillId="0" borderId="0" xfId="0" applyFont="1"/>
    <xf numFmtId="4" fontId="6" fillId="0" borderId="0" xfId="0" applyNumberFormat="1" applyFont="1"/>
    <xf numFmtId="4" fontId="4" fillId="0" borderId="0" xfId="0" applyNumberFormat="1" applyFont="1"/>
    <xf numFmtId="4" fontId="7" fillId="0" borderId="0" xfId="0" applyNumberFormat="1" applyFont="1"/>
    <xf numFmtId="4" fontId="5" fillId="0" borderId="0" xfId="0" applyNumberFormat="1" applyFont="1"/>
    <xf numFmtId="0" fontId="7" fillId="0" borderId="0" xfId="0" applyFont="1"/>
    <xf numFmtId="0" fontId="8" fillId="0" borderId="0" xfId="0" applyFont="1"/>
    <xf numFmtId="4" fontId="0" fillId="0" borderId="0" xfId="0" applyNumberFormat="1" applyAlignment="1">
      <alignment horizontal="right"/>
    </xf>
    <xf numFmtId="0" fontId="4" fillId="0" borderId="0" xfId="0" applyFont="1"/>
    <xf numFmtId="2" fontId="9" fillId="0" borderId="0" xfId="0" applyNumberFormat="1" applyFont="1" applyAlignment="1">
      <alignment horizontal="center"/>
    </xf>
    <xf numFmtId="164" fontId="0" fillId="0" borderId="0" xfId="0" applyNumberFormat="1"/>
    <xf numFmtId="164" fontId="4" fillId="0" borderId="0" xfId="0" applyNumberFormat="1" applyFont="1"/>
    <xf numFmtId="164" fontId="8" fillId="0" borderId="0" xfId="0" applyNumberFormat="1" applyFont="1"/>
    <xf numFmtId="164" fontId="10" fillId="0" borderId="0" xfId="0" applyNumberFormat="1" applyFont="1"/>
    <xf numFmtId="14" fontId="0" fillId="0" borderId="0" xfId="0" applyNumberFormat="1" applyAlignment="1">
      <alignment horizontal="left"/>
    </xf>
    <xf numFmtId="4" fontId="8" fillId="0" borderId="0" xfId="0" applyNumberFormat="1" applyFont="1"/>
    <xf numFmtId="4" fontId="10" fillId="0" borderId="0" xfId="0" applyNumberFormat="1" applyFont="1"/>
    <xf numFmtId="0" fontId="4" fillId="0" borderId="0" xfId="0" applyFont="1" applyAlignment="1">
      <alignment horizontal="left"/>
    </xf>
    <xf numFmtId="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64" fontId="0" fillId="0" borderId="0" xfId="0" applyNumberFormat="1" applyFill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6"/>
  <sheetViews>
    <sheetView tabSelected="1" zoomScaleNormal="100" workbookViewId="0">
      <selection activeCell="J27" sqref="J27:J28"/>
    </sheetView>
  </sheetViews>
  <sheetFormatPr defaultRowHeight="12.75" x14ac:dyDescent="0.2"/>
  <cols>
    <col min="1" max="1" width="5.85546875" customWidth="1"/>
    <col min="3" max="3" width="14.28515625" customWidth="1"/>
    <col min="5" max="5" width="16.42578125" customWidth="1"/>
    <col min="6" max="7" width="11" customWidth="1"/>
    <col min="8" max="8" width="19.7109375" style="7" bestFit="1" customWidth="1"/>
    <col min="10" max="10" width="19.5703125" style="7" customWidth="1"/>
  </cols>
  <sheetData>
    <row r="1" spans="1:10" ht="15.75" x14ac:dyDescent="0.25">
      <c r="A1" s="1"/>
      <c r="B1" s="1" t="s">
        <v>76</v>
      </c>
      <c r="C1" s="1"/>
      <c r="D1" s="1"/>
      <c r="E1" s="1"/>
      <c r="F1" s="1"/>
      <c r="G1" s="1"/>
    </row>
    <row r="2" spans="1:10" ht="15.75" x14ac:dyDescent="0.25">
      <c r="E2" s="15" t="s">
        <v>77</v>
      </c>
    </row>
    <row r="3" spans="1:10" x14ac:dyDescent="0.2">
      <c r="A3" t="s">
        <v>0</v>
      </c>
    </row>
    <row r="4" spans="1:10" ht="15.75" x14ac:dyDescent="0.25">
      <c r="B4" s="9" t="s">
        <v>1</v>
      </c>
      <c r="H4" s="21">
        <f>H12+H20</f>
        <v>47287235.780000001</v>
      </c>
      <c r="J4" s="21"/>
    </row>
    <row r="6" spans="1:10" x14ac:dyDescent="0.2">
      <c r="B6" t="s">
        <v>14</v>
      </c>
      <c r="H6" s="20"/>
      <c r="J6" s="20"/>
    </row>
    <row r="7" spans="1:10" x14ac:dyDescent="0.2">
      <c r="C7" t="s">
        <v>15</v>
      </c>
      <c r="H7" s="19">
        <v>3625087.07</v>
      </c>
      <c r="J7" s="19"/>
    </row>
    <row r="8" spans="1:10" x14ac:dyDescent="0.2">
      <c r="C8" t="s">
        <v>78</v>
      </c>
      <c r="E8" t="s">
        <v>13</v>
      </c>
      <c r="H8" s="19">
        <v>43185983</v>
      </c>
      <c r="I8" s="2"/>
      <c r="J8" s="19"/>
    </row>
    <row r="9" spans="1:10" x14ac:dyDescent="0.2">
      <c r="C9" t="s">
        <v>16</v>
      </c>
      <c r="H9" s="19">
        <v>10122</v>
      </c>
      <c r="J9" s="19"/>
    </row>
    <row r="10" spans="1:10" x14ac:dyDescent="0.2">
      <c r="C10" t="s">
        <v>63</v>
      </c>
      <c r="H10" s="19">
        <v>245880.49</v>
      </c>
      <c r="J10" s="19"/>
    </row>
    <row r="11" spans="1:10" x14ac:dyDescent="0.2">
      <c r="H11" s="19"/>
      <c r="J11" s="22"/>
    </row>
    <row r="12" spans="1:10" x14ac:dyDescent="0.2">
      <c r="F12" s="14" t="s">
        <v>2</v>
      </c>
      <c r="H12" s="22">
        <f>SUM(H7:H11)</f>
        <v>47067072.560000002</v>
      </c>
    </row>
    <row r="13" spans="1:10" x14ac:dyDescent="0.2">
      <c r="B13" t="s">
        <v>17</v>
      </c>
      <c r="J13" s="19"/>
    </row>
    <row r="14" spans="1:10" x14ac:dyDescent="0.2">
      <c r="C14" t="s">
        <v>18</v>
      </c>
      <c r="H14" s="31">
        <v>66922.22</v>
      </c>
      <c r="J14" s="19"/>
    </row>
    <row r="15" spans="1:10" x14ac:dyDescent="0.2">
      <c r="C15" t="s">
        <v>79</v>
      </c>
      <c r="H15" s="31">
        <v>77980</v>
      </c>
      <c r="J15" s="19"/>
    </row>
    <row r="16" spans="1:10" x14ac:dyDescent="0.2">
      <c r="C16" t="s">
        <v>80</v>
      </c>
      <c r="H16" s="31">
        <v>4000</v>
      </c>
      <c r="J16" s="19"/>
    </row>
    <row r="17" spans="1:14" x14ac:dyDescent="0.2">
      <c r="C17" t="s">
        <v>19</v>
      </c>
      <c r="H17" s="31">
        <v>65661</v>
      </c>
      <c r="J17" s="19"/>
    </row>
    <row r="18" spans="1:14" x14ac:dyDescent="0.2">
      <c r="C18" t="s">
        <v>71</v>
      </c>
      <c r="H18" s="31">
        <v>5600</v>
      </c>
      <c r="J18" s="19"/>
    </row>
    <row r="19" spans="1:14" x14ac:dyDescent="0.2">
      <c r="C19" t="s">
        <v>87</v>
      </c>
      <c r="H19" s="19"/>
      <c r="J19" s="22"/>
    </row>
    <row r="20" spans="1:14" x14ac:dyDescent="0.2">
      <c r="E20" s="5"/>
      <c r="F20" s="14" t="s">
        <v>2</v>
      </c>
      <c r="H20" s="22">
        <f>SUM(H14:H19)</f>
        <v>220163.22</v>
      </c>
    </row>
    <row r="21" spans="1:14" x14ac:dyDescent="0.2">
      <c r="E21" s="5"/>
      <c r="H21" s="6"/>
    </row>
    <row r="22" spans="1:14" ht="15.75" x14ac:dyDescent="0.25">
      <c r="A22" t="s">
        <v>3</v>
      </c>
      <c r="J22" s="24"/>
    </row>
    <row r="23" spans="1:14" ht="15.75" x14ac:dyDescent="0.25">
      <c r="B23" s="9" t="s">
        <v>4</v>
      </c>
      <c r="H23" s="24">
        <f>SUM(H31+H44+H88+H94)</f>
        <v>47131519.080000006</v>
      </c>
    </row>
    <row r="25" spans="1:14" x14ac:dyDescent="0.2">
      <c r="B25" t="s">
        <v>20</v>
      </c>
      <c r="J25" s="19"/>
    </row>
    <row r="26" spans="1:14" x14ac:dyDescent="0.2">
      <c r="C26" t="s">
        <v>21</v>
      </c>
      <c r="H26" s="19">
        <v>31788850</v>
      </c>
      <c r="J26" s="19"/>
    </row>
    <row r="27" spans="1:14" x14ac:dyDescent="0.2">
      <c r="C27" t="s">
        <v>22</v>
      </c>
      <c r="H27" s="19">
        <v>85000</v>
      </c>
      <c r="J27" s="19"/>
    </row>
    <row r="28" spans="1:14" x14ac:dyDescent="0.2">
      <c r="H28" s="19"/>
      <c r="J28" s="19"/>
    </row>
    <row r="29" spans="1:14" x14ac:dyDescent="0.2">
      <c r="C29" t="s">
        <v>24</v>
      </c>
      <c r="H29" s="19">
        <v>10662926</v>
      </c>
      <c r="J29" s="19"/>
    </row>
    <row r="30" spans="1:14" x14ac:dyDescent="0.2">
      <c r="C30" t="s">
        <v>23</v>
      </c>
      <c r="H30" s="19">
        <v>317888.5</v>
      </c>
      <c r="J30" s="22"/>
    </row>
    <row r="31" spans="1:14" x14ac:dyDescent="0.2">
      <c r="E31" s="5"/>
      <c r="F31" s="14" t="s">
        <v>2</v>
      </c>
      <c r="H31" s="22">
        <f>SUM(H26:H30)</f>
        <v>42854664.5</v>
      </c>
      <c r="J31" s="4"/>
    </row>
    <row r="32" spans="1:14" x14ac:dyDescent="0.2">
      <c r="H32" s="4"/>
      <c r="J32" s="4"/>
      <c r="L32" s="18"/>
      <c r="N32" s="18"/>
    </row>
    <row r="33" spans="2:14" x14ac:dyDescent="0.2">
      <c r="B33" t="s">
        <v>25</v>
      </c>
      <c r="H33" s="4"/>
      <c r="J33" s="19"/>
      <c r="L33" s="18"/>
      <c r="N33" s="18"/>
    </row>
    <row r="34" spans="2:14" x14ac:dyDescent="0.2">
      <c r="H34" s="19"/>
      <c r="J34" s="19"/>
      <c r="L34" s="18"/>
      <c r="N34" s="18"/>
    </row>
    <row r="35" spans="2:14" x14ac:dyDescent="0.2">
      <c r="C35" t="s">
        <v>26</v>
      </c>
      <c r="H35" s="19">
        <v>11820.22</v>
      </c>
      <c r="J35" s="19"/>
      <c r="L35" s="18"/>
      <c r="N35" s="18"/>
    </row>
    <row r="36" spans="2:14" x14ac:dyDescent="0.2">
      <c r="C36" t="s">
        <v>58</v>
      </c>
      <c r="H36" s="19">
        <v>78571.83</v>
      </c>
      <c r="J36" s="19"/>
      <c r="L36" s="18"/>
      <c r="N36" s="18"/>
    </row>
    <row r="37" spans="2:14" x14ac:dyDescent="0.2">
      <c r="C37" t="s">
        <v>27</v>
      </c>
      <c r="H37" s="19">
        <v>19341</v>
      </c>
      <c r="J37" s="19"/>
      <c r="L37" s="18"/>
      <c r="N37" s="18"/>
    </row>
    <row r="38" spans="2:14" x14ac:dyDescent="0.2">
      <c r="C38" t="s">
        <v>7</v>
      </c>
      <c r="H38" s="19">
        <v>0</v>
      </c>
      <c r="J38" s="19"/>
      <c r="L38" s="18"/>
      <c r="N38" s="18"/>
    </row>
    <row r="39" spans="2:14" x14ac:dyDescent="0.2">
      <c r="C39" t="s">
        <v>82</v>
      </c>
      <c r="H39" s="19">
        <v>10894</v>
      </c>
      <c r="J39" s="19"/>
      <c r="L39" s="18"/>
      <c r="N39" s="18"/>
    </row>
    <row r="40" spans="2:14" x14ac:dyDescent="0.2">
      <c r="C40" t="s">
        <v>59</v>
      </c>
      <c r="H40" s="19">
        <v>38280.839999999997</v>
      </c>
      <c r="J40" s="19"/>
      <c r="L40" s="18"/>
      <c r="N40" s="18"/>
    </row>
    <row r="41" spans="2:14" x14ac:dyDescent="0.2">
      <c r="C41" t="s">
        <v>28</v>
      </c>
      <c r="H41" s="19">
        <v>96490</v>
      </c>
      <c r="J41" s="19"/>
      <c r="L41" s="18"/>
      <c r="N41" s="18"/>
    </row>
    <row r="42" spans="2:14" x14ac:dyDescent="0.2">
      <c r="C42" t="s">
        <v>81</v>
      </c>
      <c r="H42" s="7">
        <v>75920.61</v>
      </c>
      <c r="L42" s="18"/>
      <c r="N42" s="18"/>
    </row>
    <row r="43" spans="2:14" x14ac:dyDescent="0.2">
      <c r="H43" s="19"/>
      <c r="L43" s="18"/>
      <c r="N43" s="18"/>
    </row>
    <row r="44" spans="2:14" x14ac:dyDescent="0.2">
      <c r="E44" s="5"/>
      <c r="F44" s="14" t="s">
        <v>2</v>
      </c>
      <c r="H44" s="22">
        <f>SUM(H34:H43)</f>
        <v>331318.5</v>
      </c>
      <c r="J44" s="6"/>
      <c r="L44" s="18"/>
      <c r="N44" s="18"/>
    </row>
    <row r="45" spans="2:14" x14ac:dyDescent="0.2">
      <c r="E45" s="5"/>
      <c r="H45" s="6"/>
    </row>
    <row r="46" spans="2:14" x14ac:dyDescent="0.2">
      <c r="B46" t="s">
        <v>29</v>
      </c>
      <c r="J46" s="19"/>
    </row>
    <row r="47" spans="2:14" x14ac:dyDescent="0.2">
      <c r="C47" t="s">
        <v>30</v>
      </c>
      <c r="H47" s="19">
        <v>236699.7</v>
      </c>
      <c r="J47" s="19"/>
    </row>
    <row r="48" spans="2:14" x14ac:dyDescent="0.2">
      <c r="C48" t="s">
        <v>7</v>
      </c>
      <c r="H48" s="19">
        <v>6625.7</v>
      </c>
      <c r="J48" s="19"/>
    </row>
    <row r="49" spans="3:10" x14ac:dyDescent="0.2">
      <c r="C49" t="s">
        <v>60</v>
      </c>
      <c r="H49" s="19">
        <v>8000</v>
      </c>
      <c r="J49" s="19"/>
    </row>
    <row r="50" spans="3:10" x14ac:dyDescent="0.2">
      <c r="C50" t="s">
        <v>31</v>
      </c>
      <c r="H50" s="19">
        <v>1269.6199999999999</v>
      </c>
      <c r="J50" s="19"/>
    </row>
    <row r="51" spans="3:10" x14ac:dyDescent="0.2">
      <c r="C51" t="s">
        <v>32</v>
      </c>
      <c r="H51" s="19">
        <v>36516</v>
      </c>
      <c r="J51" s="19"/>
    </row>
    <row r="52" spans="3:10" x14ac:dyDescent="0.2">
      <c r="C52" t="s">
        <v>33</v>
      </c>
      <c r="H52" s="19">
        <v>305614.34999999998</v>
      </c>
      <c r="J52" s="19"/>
    </row>
    <row r="53" spans="3:10" x14ac:dyDescent="0.2">
      <c r="C53" t="s">
        <v>34</v>
      </c>
      <c r="H53" s="19">
        <v>208089</v>
      </c>
      <c r="J53" s="19"/>
    </row>
    <row r="54" spans="3:10" x14ac:dyDescent="0.2">
      <c r="C54" t="s">
        <v>36</v>
      </c>
      <c r="H54" s="19">
        <v>1271062.21</v>
      </c>
      <c r="J54" s="19"/>
    </row>
    <row r="55" spans="3:10" x14ac:dyDescent="0.2">
      <c r="C55" t="s">
        <v>52</v>
      </c>
      <c r="H55" s="19">
        <v>42100.2</v>
      </c>
      <c r="J55" s="19"/>
    </row>
    <row r="56" spans="3:10" x14ac:dyDescent="0.2">
      <c r="C56" t="s">
        <v>37</v>
      </c>
      <c r="H56" s="19">
        <v>1452</v>
      </c>
      <c r="J56" s="19"/>
    </row>
    <row r="57" spans="3:10" x14ac:dyDescent="0.2">
      <c r="C57" t="s">
        <v>38</v>
      </c>
      <c r="H57" s="19">
        <v>84257</v>
      </c>
      <c r="J57" s="19"/>
    </row>
    <row r="58" spans="3:10" x14ac:dyDescent="0.2">
      <c r="C58" t="s">
        <v>66</v>
      </c>
      <c r="H58" s="19">
        <v>1912.1</v>
      </c>
      <c r="J58" s="19"/>
    </row>
    <row r="59" spans="3:10" x14ac:dyDescent="0.2">
      <c r="C59" t="s">
        <v>51</v>
      </c>
      <c r="H59" s="19">
        <v>10140</v>
      </c>
      <c r="J59" s="19"/>
    </row>
    <row r="60" spans="3:10" x14ac:dyDescent="0.2">
      <c r="C60" t="s">
        <v>46</v>
      </c>
      <c r="H60" s="19">
        <v>956</v>
      </c>
      <c r="J60" s="19"/>
    </row>
    <row r="61" spans="3:10" x14ac:dyDescent="0.2">
      <c r="C61" t="s">
        <v>47</v>
      </c>
      <c r="H61" s="19">
        <v>13130.4</v>
      </c>
      <c r="J61" s="19"/>
    </row>
    <row r="62" spans="3:10" x14ac:dyDescent="0.2">
      <c r="C62" t="s">
        <v>48</v>
      </c>
      <c r="H62" s="19">
        <v>57188.5</v>
      </c>
      <c r="J62" s="19"/>
    </row>
    <row r="63" spans="3:10" x14ac:dyDescent="0.2">
      <c r="C63" t="s">
        <v>49</v>
      </c>
      <c r="H63" s="19">
        <v>29952</v>
      </c>
      <c r="J63" s="19"/>
    </row>
    <row r="64" spans="3:10" x14ac:dyDescent="0.2">
      <c r="C64" t="s">
        <v>64</v>
      </c>
      <c r="H64" s="19">
        <v>106325.06</v>
      </c>
      <c r="J64" s="19"/>
    </row>
    <row r="65" spans="3:10" x14ac:dyDescent="0.2">
      <c r="C65" t="s">
        <v>53</v>
      </c>
      <c r="H65" s="19">
        <v>72631.66</v>
      </c>
      <c r="J65" s="19"/>
    </row>
    <row r="66" spans="3:10" x14ac:dyDescent="0.2">
      <c r="C66" t="s">
        <v>39</v>
      </c>
      <c r="H66" s="19">
        <v>27818.92</v>
      </c>
      <c r="J66" s="19"/>
    </row>
    <row r="67" spans="3:10" x14ac:dyDescent="0.2">
      <c r="C67" t="s">
        <v>57</v>
      </c>
      <c r="H67" s="19">
        <v>500</v>
      </c>
      <c r="J67" s="19"/>
    </row>
    <row r="68" spans="3:10" x14ac:dyDescent="0.2">
      <c r="C68" t="s">
        <v>40</v>
      </c>
      <c r="H68" s="19">
        <v>107926.42</v>
      </c>
      <c r="J68" s="19"/>
    </row>
    <row r="69" spans="3:10" x14ac:dyDescent="0.2">
      <c r="C69" t="s">
        <v>86</v>
      </c>
      <c r="H69" s="19">
        <v>7945</v>
      </c>
      <c r="J69" s="19"/>
    </row>
    <row r="70" spans="3:10" x14ac:dyDescent="0.2">
      <c r="C70" t="s">
        <v>61</v>
      </c>
      <c r="H70" s="19">
        <v>39943.75</v>
      </c>
      <c r="J70" s="19"/>
    </row>
    <row r="71" spans="3:10" x14ac:dyDescent="0.2">
      <c r="C71" t="s">
        <v>67</v>
      </c>
      <c r="H71" s="19">
        <v>16928</v>
      </c>
      <c r="J71" s="19"/>
    </row>
    <row r="72" spans="3:10" x14ac:dyDescent="0.2">
      <c r="C72" t="s">
        <v>42</v>
      </c>
      <c r="H72" s="19">
        <v>256020</v>
      </c>
      <c r="J72" s="19"/>
    </row>
    <row r="73" spans="3:10" x14ac:dyDescent="0.2">
      <c r="C73" t="s">
        <v>41</v>
      </c>
      <c r="H73" s="19">
        <v>18211.73</v>
      </c>
      <c r="J73" s="19"/>
    </row>
    <row r="74" spans="3:10" x14ac:dyDescent="0.2">
      <c r="C74" t="s">
        <v>62</v>
      </c>
      <c r="H74" s="19">
        <v>9480</v>
      </c>
      <c r="J74" s="19"/>
    </row>
    <row r="75" spans="3:10" x14ac:dyDescent="0.2">
      <c r="C75" t="s">
        <v>54</v>
      </c>
      <c r="H75" s="19">
        <v>15817</v>
      </c>
      <c r="J75" s="19"/>
    </row>
    <row r="76" spans="3:10" x14ac:dyDescent="0.2">
      <c r="C76" t="s">
        <v>55</v>
      </c>
      <c r="H76" s="19">
        <v>5346</v>
      </c>
      <c r="J76" s="19"/>
    </row>
    <row r="77" spans="3:10" x14ac:dyDescent="0.2">
      <c r="C77" t="s">
        <v>56</v>
      </c>
      <c r="H77" s="19">
        <v>56</v>
      </c>
      <c r="J77" s="19"/>
    </row>
    <row r="78" spans="3:10" x14ac:dyDescent="0.2">
      <c r="C78" t="s">
        <v>68</v>
      </c>
      <c r="H78" s="19">
        <v>158.16999999999999</v>
      </c>
      <c r="J78" s="19"/>
    </row>
    <row r="79" spans="3:10" x14ac:dyDescent="0.2">
      <c r="C79" t="s">
        <v>43</v>
      </c>
      <c r="H79" s="19">
        <v>0</v>
      </c>
      <c r="J79" s="19"/>
    </row>
    <row r="80" spans="3:10" x14ac:dyDescent="0.2">
      <c r="C80" t="s">
        <v>72</v>
      </c>
      <c r="H80" s="19">
        <v>81739.81</v>
      </c>
      <c r="J80" s="19"/>
    </row>
    <row r="81" spans="2:10" x14ac:dyDescent="0.2">
      <c r="C81" t="s">
        <v>44</v>
      </c>
      <c r="H81" s="19">
        <v>157998</v>
      </c>
      <c r="J81" s="19"/>
    </row>
    <row r="82" spans="2:10" x14ac:dyDescent="0.2">
      <c r="C82" t="s">
        <v>45</v>
      </c>
      <c r="H82" s="19">
        <v>298009.99</v>
      </c>
      <c r="J82" s="19"/>
    </row>
    <row r="83" spans="2:10" x14ac:dyDescent="0.2">
      <c r="C83" t="s">
        <v>35</v>
      </c>
      <c r="H83" s="19">
        <v>91182.3</v>
      </c>
      <c r="J83" s="19"/>
    </row>
    <row r="84" spans="2:10" x14ac:dyDescent="0.2">
      <c r="C84" t="s">
        <v>73</v>
      </c>
      <c r="H84" s="19">
        <v>55515</v>
      </c>
    </row>
    <row r="85" spans="2:10" x14ac:dyDescent="0.2">
      <c r="C85" t="s">
        <v>69</v>
      </c>
      <c r="H85" s="19">
        <v>15138</v>
      </c>
      <c r="J85" s="25"/>
    </row>
    <row r="86" spans="2:10" x14ac:dyDescent="0.2">
      <c r="H86" s="19"/>
      <c r="J86" s="25"/>
    </row>
    <row r="87" spans="2:10" x14ac:dyDescent="0.2">
      <c r="H87" s="19"/>
      <c r="J87" s="25"/>
    </row>
    <row r="88" spans="2:10" x14ac:dyDescent="0.2">
      <c r="F88" s="5" t="s">
        <v>2</v>
      </c>
      <c r="H88" s="22">
        <f>SUM(H47:H87)</f>
        <v>3699655.59</v>
      </c>
      <c r="J88" s="25"/>
    </row>
    <row r="89" spans="2:10" x14ac:dyDescent="0.2">
      <c r="F89" s="5"/>
      <c r="H89" s="22"/>
      <c r="J89" s="25"/>
    </row>
    <row r="90" spans="2:10" x14ac:dyDescent="0.2">
      <c r="B90" s="17" t="s">
        <v>65</v>
      </c>
      <c r="C90" s="17"/>
      <c r="F90" s="5"/>
      <c r="H90" s="22"/>
      <c r="J90" s="25"/>
    </row>
    <row r="91" spans="2:10" x14ac:dyDescent="0.2">
      <c r="B91" s="17"/>
      <c r="C91" s="17"/>
      <c r="F91" s="5"/>
      <c r="H91" s="22"/>
      <c r="J91" s="25"/>
    </row>
    <row r="92" spans="2:10" x14ac:dyDescent="0.2">
      <c r="C92" s="28" t="s">
        <v>74</v>
      </c>
      <c r="D92" s="28"/>
      <c r="F92" s="5"/>
      <c r="H92" s="19">
        <v>33000</v>
      </c>
      <c r="J92" s="25"/>
    </row>
    <row r="93" spans="2:10" x14ac:dyDescent="0.2">
      <c r="C93" t="s">
        <v>75</v>
      </c>
      <c r="F93" s="5"/>
      <c r="H93" s="19">
        <v>212880.49</v>
      </c>
      <c r="J93" s="25"/>
    </row>
    <row r="94" spans="2:10" x14ac:dyDescent="0.2">
      <c r="F94" s="5" t="s">
        <v>2</v>
      </c>
      <c r="H94" s="22">
        <f>SUM(H92:H93)</f>
        <v>245880.49</v>
      </c>
      <c r="J94" s="25"/>
    </row>
    <row r="95" spans="2:10" x14ac:dyDescent="0.2">
      <c r="F95" s="5"/>
      <c r="H95" s="22"/>
    </row>
    <row r="96" spans="2:10" x14ac:dyDescent="0.2">
      <c r="F96" s="5"/>
      <c r="H96" s="22"/>
    </row>
    <row r="97" spans="1:8" ht="15.75" x14ac:dyDescent="0.25">
      <c r="B97" s="9" t="s">
        <v>12</v>
      </c>
      <c r="F97" s="5"/>
      <c r="H97" s="21">
        <f>H4-H23</f>
        <v>155716.69999999553</v>
      </c>
    </row>
    <row r="98" spans="1:8" x14ac:dyDescent="0.2">
      <c r="F98" s="5"/>
      <c r="H98" s="22"/>
    </row>
    <row r="99" spans="1:8" x14ac:dyDescent="0.2">
      <c r="C99" s="17" t="s">
        <v>83</v>
      </c>
      <c r="F99" s="17"/>
      <c r="H99" s="19"/>
    </row>
    <row r="101" spans="1:8" x14ac:dyDescent="0.2">
      <c r="A101" s="28" t="s">
        <v>9</v>
      </c>
      <c r="B101" s="28"/>
      <c r="F101" s="17"/>
      <c r="H101" s="19"/>
    </row>
    <row r="102" spans="1:8" ht="15.75" customHeight="1" x14ac:dyDescent="0.25">
      <c r="B102" s="30" t="s">
        <v>1</v>
      </c>
      <c r="C102" s="30"/>
      <c r="D102" s="26"/>
      <c r="F102" s="17"/>
      <c r="H102" s="21">
        <f>H104</f>
        <v>12390</v>
      </c>
    </row>
    <row r="103" spans="1:8" x14ac:dyDescent="0.2">
      <c r="F103" s="17"/>
      <c r="H103" s="19"/>
    </row>
    <row r="104" spans="1:8" x14ac:dyDescent="0.2">
      <c r="C104" s="28" t="s">
        <v>70</v>
      </c>
      <c r="D104" s="28"/>
      <c r="E104" s="28"/>
      <c r="F104" s="17"/>
      <c r="H104" s="22">
        <v>12390</v>
      </c>
    </row>
    <row r="105" spans="1:8" x14ac:dyDescent="0.2">
      <c r="F105" s="17"/>
      <c r="H105" s="19"/>
    </row>
    <row r="106" spans="1:8" x14ac:dyDescent="0.2">
      <c r="A106" s="28" t="s">
        <v>10</v>
      </c>
      <c r="B106" s="28"/>
      <c r="C106" s="17"/>
      <c r="D106" s="17"/>
      <c r="E106" s="17"/>
      <c r="F106" s="17"/>
      <c r="H106" s="19"/>
    </row>
    <row r="107" spans="1:8" ht="15.75" customHeight="1" x14ac:dyDescent="0.25">
      <c r="B107" s="30" t="s">
        <v>4</v>
      </c>
      <c r="C107" s="30"/>
      <c r="D107" s="26"/>
      <c r="H107" s="21">
        <f>H112</f>
        <v>12273</v>
      </c>
    </row>
    <row r="108" spans="1:8" x14ac:dyDescent="0.2">
      <c r="C108" s="17"/>
      <c r="D108" s="7"/>
      <c r="H108" s="19"/>
    </row>
    <row r="109" spans="1:8" x14ac:dyDescent="0.2">
      <c r="C109" s="28" t="s">
        <v>22</v>
      </c>
      <c r="D109" s="28"/>
      <c r="E109" s="7"/>
      <c r="H109" s="19">
        <v>8841</v>
      </c>
    </row>
    <row r="110" spans="1:8" x14ac:dyDescent="0.2">
      <c r="C110" t="s">
        <v>84</v>
      </c>
      <c r="H110" s="19">
        <v>3432</v>
      </c>
    </row>
    <row r="111" spans="1:8" x14ac:dyDescent="0.2">
      <c r="H111" s="19"/>
    </row>
    <row r="112" spans="1:8" x14ac:dyDescent="0.2">
      <c r="F112" t="s">
        <v>2</v>
      </c>
      <c r="H112" s="22">
        <f>SUM(H109:H111)</f>
        <v>12273</v>
      </c>
    </row>
    <row r="113" spans="1:12" x14ac:dyDescent="0.2">
      <c r="H113" s="19"/>
    </row>
    <row r="114" spans="1:12" ht="15.75" x14ac:dyDescent="0.25">
      <c r="B114" s="9" t="s">
        <v>11</v>
      </c>
      <c r="H114" s="21">
        <f>H102-H107</f>
        <v>117</v>
      </c>
    </row>
    <row r="115" spans="1:12" ht="15.75" x14ac:dyDescent="0.25">
      <c r="B115" s="9"/>
      <c r="H115" s="21"/>
    </row>
    <row r="116" spans="1:12" x14ac:dyDescent="0.2">
      <c r="B116" s="29" t="s">
        <v>88</v>
      </c>
      <c r="C116" s="29"/>
      <c r="D116" s="29"/>
      <c r="E116" s="29"/>
      <c r="F116" s="29"/>
      <c r="G116" s="29"/>
      <c r="H116" s="27"/>
    </row>
    <row r="117" spans="1:12" x14ac:dyDescent="0.2">
      <c r="B117" s="29" t="s">
        <v>85</v>
      </c>
      <c r="C117" s="29"/>
      <c r="D117" s="29"/>
      <c r="E117" s="29"/>
      <c r="F117" s="29"/>
      <c r="G117" s="29"/>
      <c r="H117" s="29"/>
    </row>
    <row r="118" spans="1:12" x14ac:dyDescent="0.2">
      <c r="C118" s="26"/>
      <c r="D118" s="26"/>
      <c r="E118" s="26"/>
      <c r="F118" s="26"/>
      <c r="G118" s="26"/>
      <c r="H118" s="26"/>
    </row>
    <row r="120" spans="1:12" x14ac:dyDescent="0.2">
      <c r="A120" t="s">
        <v>6</v>
      </c>
      <c r="C120" t="s">
        <v>8</v>
      </c>
      <c r="F120" t="s">
        <v>5</v>
      </c>
      <c r="H120"/>
      <c r="L120" s="7"/>
    </row>
    <row r="121" spans="1:12" x14ac:dyDescent="0.2">
      <c r="C121" s="23">
        <v>46121</v>
      </c>
      <c r="F121" t="s">
        <v>50</v>
      </c>
      <c r="H121"/>
      <c r="L121" s="7"/>
    </row>
    <row r="126" spans="1:12" x14ac:dyDescent="0.2">
      <c r="C126" s="23"/>
      <c r="H126" s="19"/>
    </row>
  </sheetData>
  <mergeCells count="9">
    <mergeCell ref="C92:D92"/>
    <mergeCell ref="A101:B101"/>
    <mergeCell ref="A106:B106"/>
    <mergeCell ref="B116:G116"/>
    <mergeCell ref="B117:H117"/>
    <mergeCell ref="C109:D109"/>
    <mergeCell ref="B102:C102"/>
    <mergeCell ref="B107:C107"/>
    <mergeCell ref="C104:E104"/>
  </mergeCells>
  <phoneticPr fontId="0" type="noConversion"/>
  <pageMargins left="0.39370078740157483" right="0.39370078740157483" top="0.39370078740157483" bottom="0.1968503937007874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H19"/>
  <sheetViews>
    <sheetView workbookViewId="0">
      <selection activeCell="C42" sqref="C42"/>
    </sheetView>
  </sheetViews>
  <sheetFormatPr defaultRowHeight="12.75" x14ac:dyDescent="0.2"/>
  <cols>
    <col min="2" max="2" width="11.7109375" bestFit="1" customWidth="1"/>
    <col min="4" max="4" width="11" customWidth="1"/>
    <col min="6" max="6" width="10.140625" bestFit="1" customWidth="1"/>
  </cols>
  <sheetData>
    <row r="4" spans="1:8" x14ac:dyDescent="0.2">
      <c r="C4" s="8"/>
      <c r="E4" s="8"/>
      <c r="G4" s="8"/>
    </row>
    <row r="5" spans="1:8" x14ac:dyDescent="0.2">
      <c r="G5" s="8"/>
    </row>
    <row r="6" spans="1:8" x14ac:dyDescent="0.2">
      <c r="H6" s="4"/>
    </row>
    <row r="7" spans="1:8" x14ac:dyDescent="0.2">
      <c r="C7" s="8"/>
    </row>
    <row r="8" spans="1:8" x14ac:dyDescent="0.2">
      <c r="C8" s="8"/>
    </row>
    <row r="9" spans="1:8" x14ac:dyDescent="0.2">
      <c r="A9" s="8"/>
      <c r="B9" s="4"/>
      <c r="C9" s="7"/>
      <c r="D9" s="4"/>
    </row>
    <row r="16" spans="1:8" x14ac:dyDescent="0.2">
      <c r="F16" s="4"/>
    </row>
    <row r="19" spans="2:2" x14ac:dyDescent="0.2">
      <c r="B19" s="4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K130"/>
  <sheetViews>
    <sheetView workbookViewId="0">
      <selection activeCell="A3" sqref="A3:M147"/>
    </sheetView>
  </sheetViews>
  <sheetFormatPr defaultRowHeight="12.75" x14ac:dyDescent="0.2"/>
  <cols>
    <col min="1" max="1" width="5.85546875" customWidth="1"/>
    <col min="7" max="7" width="12" customWidth="1"/>
    <col min="8" max="8" width="14.7109375" bestFit="1" customWidth="1"/>
    <col min="9" max="9" width="12.28515625" style="7" bestFit="1" customWidth="1"/>
    <col min="11" max="11" width="10.140625" style="7" bestFit="1" customWidth="1"/>
  </cols>
  <sheetData>
    <row r="3" spans="1:10" ht="15.75" x14ac:dyDescent="0.25">
      <c r="A3" s="1"/>
      <c r="B3" s="1"/>
      <c r="C3" s="1"/>
      <c r="D3" s="1"/>
      <c r="E3" s="1"/>
      <c r="F3" s="1"/>
      <c r="G3" s="1"/>
      <c r="H3" s="1"/>
    </row>
    <row r="4" spans="1:10" ht="15.75" x14ac:dyDescent="0.25">
      <c r="E4" s="15"/>
    </row>
    <row r="6" spans="1:10" ht="15" x14ac:dyDescent="0.25">
      <c r="B6" s="9"/>
      <c r="H6" s="10"/>
    </row>
    <row r="8" spans="1:10" x14ac:dyDescent="0.2">
      <c r="H8" s="3"/>
    </row>
    <row r="9" spans="1:10" x14ac:dyDescent="0.2">
      <c r="H9" s="4"/>
    </row>
    <row r="10" spans="1:10" x14ac:dyDescent="0.2">
      <c r="H10" s="7"/>
    </row>
    <row r="11" spans="1:10" x14ac:dyDescent="0.2">
      <c r="H11" s="7"/>
    </row>
    <row r="12" spans="1:10" x14ac:dyDescent="0.2">
      <c r="H12" s="7"/>
      <c r="J12" s="2"/>
    </row>
    <row r="13" spans="1:10" x14ac:dyDescent="0.2">
      <c r="H13" s="7"/>
    </row>
    <row r="14" spans="1:10" x14ac:dyDescent="0.2">
      <c r="H14" s="7"/>
    </row>
    <row r="15" spans="1:10" x14ac:dyDescent="0.2">
      <c r="H15" s="7"/>
    </row>
    <row r="16" spans="1:10" x14ac:dyDescent="0.2">
      <c r="H16" s="7"/>
      <c r="I16" s="6"/>
    </row>
    <row r="17" spans="2:9" x14ac:dyDescent="0.2">
      <c r="H17" s="7"/>
    </row>
    <row r="18" spans="2:9" x14ac:dyDescent="0.2">
      <c r="H18" s="7"/>
    </row>
    <row r="19" spans="2:9" x14ac:dyDescent="0.2">
      <c r="H19" s="7"/>
    </row>
    <row r="20" spans="2:9" x14ac:dyDescent="0.2">
      <c r="H20" s="7"/>
    </row>
    <row r="21" spans="2:9" x14ac:dyDescent="0.2">
      <c r="H21" s="7"/>
    </row>
    <row r="22" spans="2:9" x14ac:dyDescent="0.2">
      <c r="H22" s="7"/>
    </row>
    <row r="23" spans="2:9" x14ac:dyDescent="0.2">
      <c r="H23" s="7"/>
    </row>
    <row r="24" spans="2:9" x14ac:dyDescent="0.2">
      <c r="H24" s="7"/>
    </row>
    <row r="25" spans="2:9" x14ac:dyDescent="0.2">
      <c r="E25" s="5"/>
      <c r="H25" s="7"/>
      <c r="I25" s="6"/>
    </row>
    <row r="26" spans="2:9" x14ac:dyDescent="0.2">
      <c r="E26" s="5"/>
      <c r="H26" s="7"/>
      <c r="I26" s="6"/>
    </row>
    <row r="27" spans="2:9" x14ac:dyDescent="0.2">
      <c r="E27" s="5"/>
      <c r="H27" s="7"/>
      <c r="I27" s="6"/>
    </row>
    <row r="28" spans="2:9" x14ac:dyDescent="0.2">
      <c r="H28" s="7"/>
    </row>
    <row r="29" spans="2:9" ht="15" x14ac:dyDescent="0.25">
      <c r="B29" s="9"/>
      <c r="H29" s="13"/>
    </row>
    <row r="30" spans="2:9" x14ac:dyDescent="0.2">
      <c r="H30" s="7"/>
    </row>
    <row r="31" spans="2:9" x14ac:dyDescent="0.2">
      <c r="H31" s="7"/>
    </row>
    <row r="32" spans="2:9" x14ac:dyDescent="0.2">
      <c r="H32" s="7"/>
    </row>
    <row r="33" spans="5:9" x14ac:dyDescent="0.2">
      <c r="H33" s="7"/>
    </row>
    <row r="34" spans="5:9" x14ac:dyDescent="0.2">
      <c r="H34" s="7"/>
    </row>
    <row r="35" spans="5:9" x14ac:dyDescent="0.2">
      <c r="H35" s="7"/>
    </row>
    <row r="36" spans="5:9" x14ac:dyDescent="0.2">
      <c r="H36" s="7"/>
    </row>
    <row r="37" spans="5:9" x14ac:dyDescent="0.2">
      <c r="E37" s="5"/>
      <c r="H37" s="7"/>
      <c r="I37" s="12"/>
    </row>
    <row r="38" spans="5:9" x14ac:dyDescent="0.2">
      <c r="H38" s="7"/>
      <c r="I38" s="4"/>
    </row>
    <row r="39" spans="5:9" x14ac:dyDescent="0.2">
      <c r="H39" s="7"/>
      <c r="I39" s="4"/>
    </row>
    <row r="40" spans="5:9" x14ac:dyDescent="0.2">
      <c r="H40" s="7"/>
    </row>
    <row r="41" spans="5:9" x14ac:dyDescent="0.2">
      <c r="H41" s="7"/>
    </row>
    <row r="42" spans="5:9" x14ac:dyDescent="0.2">
      <c r="H42" s="7"/>
    </row>
    <row r="43" spans="5:9" x14ac:dyDescent="0.2">
      <c r="H43" s="7"/>
    </row>
    <row r="44" spans="5:9" x14ac:dyDescent="0.2">
      <c r="H44" s="7"/>
    </row>
    <row r="45" spans="5:9" x14ac:dyDescent="0.2">
      <c r="H45" s="7"/>
    </row>
    <row r="46" spans="5:9" x14ac:dyDescent="0.2">
      <c r="H46" s="7"/>
    </row>
    <row r="47" spans="5:9" x14ac:dyDescent="0.2">
      <c r="H47" s="7"/>
    </row>
    <row r="48" spans="5:9" x14ac:dyDescent="0.2">
      <c r="H48" s="7"/>
    </row>
    <row r="49" spans="5:9" x14ac:dyDescent="0.2">
      <c r="H49" s="7"/>
    </row>
    <row r="50" spans="5:9" x14ac:dyDescent="0.2">
      <c r="E50" s="5"/>
      <c r="H50" s="7"/>
      <c r="I50" s="6"/>
    </row>
    <row r="51" spans="5:9" x14ac:dyDescent="0.2">
      <c r="E51" s="5"/>
      <c r="H51" s="5"/>
      <c r="I51" s="6"/>
    </row>
    <row r="52" spans="5:9" x14ac:dyDescent="0.2">
      <c r="E52" s="5"/>
      <c r="H52" s="5"/>
      <c r="I52" s="6"/>
    </row>
    <row r="53" spans="5:9" x14ac:dyDescent="0.2">
      <c r="E53" s="5"/>
      <c r="H53" s="5"/>
      <c r="I53" s="6"/>
    </row>
    <row r="54" spans="5:9" x14ac:dyDescent="0.2">
      <c r="E54" s="5"/>
      <c r="H54" s="5"/>
      <c r="I54" s="6"/>
    </row>
    <row r="55" spans="5:9" x14ac:dyDescent="0.2">
      <c r="E55" s="5"/>
      <c r="H55" s="5"/>
      <c r="I55" s="6"/>
    </row>
    <row r="56" spans="5:9" x14ac:dyDescent="0.2">
      <c r="E56" s="5"/>
      <c r="H56" s="5"/>
      <c r="I56" s="6"/>
    </row>
    <row r="58" spans="5:9" x14ac:dyDescent="0.2">
      <c r="H58" s="7"/>
    </row>
    <row r="59" spans="5:9" x14ac:dyDescent="0.2">
      <c r="H59" s="7"/>
    </row>
    <row r="60" spans="5:9" x14ac:dyDescent="0.2">
      <c r="H60" s="7"/>
    </row>
    <row r="61" spans="5:9" x14ac:dyDescent="0.2">
      <c r="H61" s="7"/>
    </row>
    <row r="62" spans="5:9" x14ac:dyDescent="0.2">
      <c r="H62" s="7"/>
    </row>
    <row r="63" spans="5:9" x14ac:dyDescent="0.2">
      <c r="H63" s="7"/>
    </row>
    <row r="64" spans="5:9" x14ac:dyDescent="0.2">
      <c r="H64" s="7"/>
    </row>
    <row r="65" spans="8:8" x14ac:dyDescent="0.2">
      <c r="H65" s="16"/>
    </row>
    <row r="66" spans="8:8" x14ac:dyDescent="0.2">
      <c r="H66" s="7"/>
    </row>
    <row r="67" spans="8:8" x14ac:dyDescent="0.2">
      <c r="H67" s="7"/>
    </row>
    <row r="68" spans="8:8" x14ac:dyDescent="0.2">
      <c r="H68" s="7"/>
    </row>
    <row r="69" spans="8:8" x14ac:dyDescent="0.2">
      <c r="H69" s="7"/>
    </row>
    <row r="70" spans="8:8" x14ac:dyDescent="0.2">
      <c r="H70" s="7"/>
    </row>
    <row r="71" spans="8:8" x14ac:dyDescent="0.2">
      <c r="H71" s="7"/>
    </row>
    <row r="72" spans="8:8" x14ac:dyDescent="0.2">
      <c r="H72" s="7"/>
    </row>
    <row r="73" spans="8:8" x14ac:dyDescent="0.2">
      <c r="H73" s="7"/>
    </row>
    <row r="74" spans="8:8" x14ac:dyDescent="0.2">
      <c r="H74" s="7"/>
    </row>
    <row r="75" spans="8:8" x14ac:dyDescent="0.2">
      <c r="H75" s="7"/>
    </row>
    <row r="76" spans="8:8" x14ac:dyDescent="0.2">
      <c r="H76" s="7"/>
    </row>
    <row r="77" spans="8:8" x14ac:dyDescent="0.2">
      <c r="H77" s="7"/>
    </row>
    <row r="78" spans="8:8" x14ac:dyDescent="0.2">
      <c r="H78" s="7"/>
    </row>
    <row r="79" spans="8:8" x14ac:dyDescent="0.2">
      <c r="H79" s="7"/>
    </row>
    <row r="80" spans="8:8" x14ac:dyDescent="0.2">
      <c r="H80" s="7"/>
    </row>
    <row r="81" spans="6:9" x14ac:dyDescent="0.2">
      <c r="H81" s="7"/>
    </row>
    <row r="82" spans="6:9" x14ac:dyDescent="0.2">
      <c r="H82" s="7"/>
    </row>
    <row r="83" spans="6:9" x14ac:dyDescent="0.2">
      <c r="H83" s="7"/>
    </row>
    <row r="84" spans="6:9" x14ac:dyDescent="0.2">
      <c r="H84" s="7"/>
    </row>
    <row r="85" spans="6:9" x14ac:dyDescent="0.2">
      <c r="H85" s="7"/>
    </row>
    <row r="86" spans="6:9" x14ac:dyDescent="0.2">
      <c r="H86" s="7"/>
    </row>
    <row r="87" spans="6:9" x14ac:dyDescent="0.2">
      <c r="H87" s="7"/>
    </row>
    <row r="88" spans="6:9" x14ac:dyDescent="0.2">
      <c r="H88" s="7"/>
    </row>
    <row r="89" spans="6:9" x14ac:dyDescent="0.2">
      <c r="H89" s="7"/>
    </row>
    <row r="90" spans="6:9" x14ac:dyDescent="0.2">
      <c r="F90" s="5"/>
      <c r="I90" s="12"/>
    </row>
    <row r="92" spans="6:9" x14ac:dyDescent="0.2">
      <c r="I92" s="4"/>
    </row>
    <row r="93" spans="6:9" x14ac:dyDescent="0.2">
      <c r="F93" s="17"/>
      <c r="G93" s="17"/>
      <c r="H93" s="7"/>
    </row>
    <row r="94" spans="6:9" x14ac:dyDescent="0.2">
      <c r="H94" s="7"/>
    </row>
    <row r="95" spans="6:9" x14ac:dyDescent="0.2">
      <c r="I95" s="12"/>
    </row>
    <row r="96" spans="6:9" x14ac:dyDescent="0.2">
      <c r="F96" s="17"/>
    </row>
    <row r="104" spans="6:8" x14ac:dyDescent="0.2">
      <c r="F104" s="17"/>
    </row>
    <row r="105" spans="6:8" x14ac:dyDescent="0.2">
      <c r="F105" s="17"/>
    </row>
    <row r="106" spans="6:8" x14ac:dyDescent="0.2">
      <c r="F106" s="17"/>
    </row>
    <row r="107" spans="6:8" x14ac:dyDescent="0.2">
      <c r="F107" s="17"/>
    </row>
    <row r="110" spans="6:8" x14ac:dyDescent="0.2">
      <c r="H110" s="7"/>
    </row>
    <row r="111" spans="6:8" x14ac:dyDescent="0.2">
      <c r="H111" s="7"/>
    </row>
    <row r="112" spans="6:8" x14ac:dyDescent="0.2">
      <c r="H112" s="7"/>
    </row>
    <row r="113" spans="6:9" x14ac:dyDescent="0.2">
      <c r="H113" s="7"/>
    </row>
    <row r="114" spans="6:9" x14ac:dyDescent="0.2">
      <c r="H114" s="7"/>
    </row>
    <row r="115" spans="6:9" x14ac:dyDescent="0.2">
      <c r="H115" s="7"/>
    </row>
    <row r="116" spans="6:9" x14ac:dyDescent="0.2">
      <c r="H116" s="7"/>
    </row>
    <row r="117" spans="6:9" x14ac:dyDescent="0.2">
      <c r="H117" s="7"/>
    </row>
    <row r="118" spans="6:9" x14ac:dyDescent="0.2">
      <c r="H118" s="7"/>
    </row>
    <row r="119" spans="6:9" x14ac:dyDescent="0.2">
      <c r="H119" s="7"/>
    </row>
    <row r="120" spans="6:9" x14ac:dyDescent="0.2">
      <c r="H120" s="7"/>
    </row>
    <row r="121" spans="6:9" x14ac:dyDescent="0.2">
      <c r="H121" s="7"/>
    </row>
    <row r="122" spans="6:9" x14ac:dyDescent="0.2">
      <c r="H122" s="7"/>
    </row>
    <row r="123" spans="6:9" x14ac:dyDescent="0.2">
      <c r="F123" s="14"/>
      <c r="H123" s="7"/>
    </row>
    <row r="124" spans="6:9" x14ac:dyDescent="0.2">
      <c r="H124" s="11"/>
      <c r="I124" s="12"/>
    </row>
    <row r="125" spans="6:9" x14ac:dyDescent="0.2">
      <c r="H125" s="7"/>
    </row>
    <row r="126" spans="6:9" x14ac:dyDescent="0.2">
      <c r="H126" s="7"/>
    </row>
    <row r="127" spans="6:9" x14ac:dyDescent="0.2">
      <c r="H127" s="7"/>
    </row>
    <row r="128" spans="6:9" x14ac:dyDescent="0.2">
      <c r="H128" s="7"/>
    </row>
    <row r="129" spans="8:8" x14ac:dyDescent="0.2">
      <c r="H129" s="7"/>
    </row>
    <row r="130" spans="8:8" x14ac:dyDescent="0.2">
      <c r="H130" s="7"/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Zvláštní škola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kancelář</dc:creator>
  <cp:lastModifiedBy>Sedláčková Jana</cp:lastModifiedBy>
  <cp:lastPrinted>2026-04-09T11:03:59Z</cp:lastPrinted>
  <dcterms:created xsi:type="dcterms:W3CDTF">2004-01-27T15:50:46Z</dcterms:created>
  <dcterms:modified xsi:type="dcterms:W3CDTF">2026-04-09T11:06:19Z</dcterms:modified>
</cp:coreProperties>
</file>